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BE635281-32E4-468D-9B80-5DD5CA6B9E12}" xr6:coauthVersionLast="47" xr6:coauthVersionMax="47" xr10:uidLastSave="{00000000-0000-0000-0000-000000000000}"/>
  <bookViews>
    <workbookView xWindow="-108" yWindow="-108" windowWidth="23256" windowHeight="12456" activeTab="2" xr2:uid="{EE277033-FED3-413E-9AD1-A5CA8395E6E9}"/>
  </bookViews>
  <sheets>
    <sheet name="体制等状況一覧" sheetId="1" r:id="rId1"/>
    <sheet name="様式" sheetId="6" r:id="rId2"/>
    <sheet name="体制処遇改善" sheetId="5" r:id="rId3"/>
    <sheet name="人員配置加算" sheetId="4" r:id="rId4"/>
    <sheet name="加算資料" sheetId="3" r:id="rId5"/>
    <sheet name="令和５年度利用者数算定" sheetId="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4" l="1"/>
  <c r="I30" i="4"/>
  <c r="I26" i="4"/>
  <c r="I33" i="4" s="1"/>
  <c r="I18" i="4"/>
  <c r="I17" i="4"/>
  <c r="I25" i="4" s="1"/>
  <c r="AX79" i="3" l="1"/>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BB78" i="3"/>
  <c r="AY78" i="3"/>
  <c r="AY77" i="3"/>
  <c r="BB77" i="3" s="1"/>
  <c r="AY76" i="3"/>
  <c r="BB76" i="3" s="1"/>
  <c r="AY75" i="3"/>
  <c r="BB75" i="3" s="1"/>
  <c r="BB74" i="3"/>
  <c r="AY74" i="3"/>
  <c r="AY73" i="3"/>
  <c r="BB73" i="3" s="1"/>
  <c r="BB72" i="3"/>
  <c r="AY72" i="3"/>
  <c r="AY71" i="3"/>
  <c r="AY79" i="3" s="1"/>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AY63" i="3"/>
  <c r="BB63" i="3" s="1"/>
  <c r="BB62" i="3"/>
  <c r="AY62" i="3"/>
  <c r="BB61" i="3"/>
  <c r="AY61" i="3"/>
  <c r="AY60" i="3"/>
  <c r="BB60" i="3" s="1"/>
  <c r="AY59" i="3"/>
  <c r="BB59" i="3" s="1"/>
  <c r="BB58" i="3"/>
  <c r="AY58" i="3"/>
  <c r="AY57" i="3"/>
  <c r="BB57" i="3" s="1"/>
  <c r="AY56" i="3"/>
  <c r="BB56" i="3" s="1"/>
  <c r="BB55" i="3"/>
  <c r="AY55" i="3"/>
  <c r="BB54" i="3"/>
  <c r="AY54" i="3"/>
  <c r="AY53" i="3"/>
  <c r="BB53" i="3" s="1"/>
  <c r="AY52" i="3"/>
  <c r="BB52" i="3" s="1"/>
  <c r="BB51" i="3"/>
  <c r="AY51" i="3"/>
  <c r="BB50" i="3"/>
  <c r="AY50" i="3"/>
  <c r="AY49" i="3"/>
  <c r="BB49" i="3" s="1"/>
  <c r="AY48" i="3"/>
  <c r="BB48" i="3" s="1"/>
  <c r="BB47" i="3"/>
  <c r="AY47" i="3"/>
  <c r="BB46" i="3"/>
  <c r="AY46" i="3"/>
  <c r="AY45" i="3"/>
  <c r="BB45" i="3" s="1"/>
  <c r="AY44" i="3"/>
  <c r="BB44" i="3" s="1"/>
  <c r="BB43" i="3"/>
  <c r="AY43" i="3"/>
  <c r="AY42" i="3"/>
  <c r="BB42" i="3" s="1"/>
  <c r="AY41" i="3"/>
  <c r="BB41" i="3" s="1"/>
  <c r="BB40" i="3"/>
  <c r="AY40" i="3"/>
  <c r="BB39" i="3"/>
  <c r="AY39" i="3"/>
  <c r="AY38" i="3"/>
  <c r="AY65" i="3" s="1"/>
  <c r="AY37" i="3"/>
  <c r="AY64" i="3" s="1"/>
  <c r="AE16" i="3"/>
  <c r="AL16" i="3" s="1"/>
  <c r="AV15" i="3"/>
  <c r="BC15" i="3" s="1"/>
  <c r="AE15" i="3"/>
  <c r="AI15" i="3" s="1"/>
  <c r="L15" i="3"/>
  <c r="AE14" i="3"/>
  <c r="AE17" i="3" s="1"/>
  <c r="BA9" i="3"/>
  <c r="AW9" i="3"/>
  <c r="AS9" i="3"/>
  <c r="AO9" i="3"/>
  <c r="AK9" i="3"/>
  <c r="AG9" i="3"/>
  <c r="BE8" i="3"/>
  <c r="L8" i="3"/>
  <c r="BE7" i="3"/>
  <c r="BE6" i="3"/>
  <c r="BE9" i="3" s="1"/>
  <c r="BJ31" i="3" l="1"/>
  <c r="AC26" i="3"/>
  <c r="AT31" i="3"/>
  <c r="BG10" i="3"/>
  <c r="M26" i="3"/>
  <c r="AD31" i="3"/>
  <c r="N31" i="3"/>
  <c r="BI26" i="3"/>
  <c r="AS26" i="3"/>
  <c r="BB64" i="3"/>
  <c r="BH57" i="3"/>
  <c r="BE57" i="3"/>
  <c r="AV16" i="3" s="1"/>
  <c r="AI14" i="3"/>
  <c r="AL14" i="3"/>
  <c r="AL17" i="3" s="1"/>
  <c r="AI16" i="3"/>
  <c r="BB71" i="3"/>
  <c r="BB38" i="3"/>
  <c r="AL15" i="3"/>
  <c r="AZ15" i="3"/>
  <c r="BB37" i="3"/>
  <c r="BB65" i="3" s="1"/>
  <c r="BE43" i="3"/>
  <c r="BH43" i="3"/>
  <c r="BH64" i="3" s="1"/>
  <c r="BB79" i="3" l="1"/>
  <c r="BE71" i="3"/>
  <c r="BE79" i="3" s="1"/>
  <c r="BE26" i="3"/>
  <c r="BE64" i="3"/>
  <c r="AV14" i="3"/>
  <c r="AI17" i="3"/>
  <c r="AC27" i="3" s="1"/>
  <c r="I26" i="3"/>
  <c r="BC16" i="3"/>
  <c r="AZ16" i="3"/>
  <c r="Y26" i="3"/>
  <c r="AO26" i="3"/>
  <c r="Y27" i="3" l="1"/>
  <c r="AV17" i="3"/>
  <c r="BC14" i="3"/>
  <c r="BC17" i="3" s="1"/>
  <c r="AZ14" i="3"/>
  <c r="AZ17" i="3" s="1"/>
  <c r="BI27" i="3"/>
  <c r="M27" i="3"/>
  <c r="AC28" i="3"/>
  <c r="Y28" i="3" s="1"/>
  <c r="BQ14" i="3"/>
  <c r="AS28" i="3"/>
  <c r="AO28" i="3" s="1"/>
  <c r="M28" i="3"/>
  <c r="I28" i="3" s="1"/>
  <c r="BI28" i="3"/>
  <c r="BE28" i="3" s="1"/>
  <c r="AS27" i="3"/>
  <c r="Y29" i="3"/>
  <c r="I27" i="3" l="1"/>
  <c r="I29" i="3" s="1"/>
  <c r="M29" i="3"/>
  <c r="BE27" i="3"/>
  <c r="BE29" i="3" s="1"/>
  <c r="BI29" i="3"/>
  <c r="AO27" i="3"/>
  <c r="AO29" i="3" s="1"/>
  <c r="AS29" i="3"/>
  <c r="BQ15" i="3"/>
  <c r="BM14" i="3"/>
  <c r="BM15" i="3" s="1"/>
  <c r="AC29" i="3"/>
  <c r="K55" i="2" l="1"/>
  <c r="K26" i="2"/>
  <c r="K53" i="2"/>
  <c r="AW45" i="2"/>
  <c r="AT43" i="2"/>
  <c r="AQ43" i="2"/>
  <c r="AN43" i="2"/>
  <c r="AK43" i="2"/>
  <c r="AH43" i="2"/>
  <c r="AE43" i="2"/>
  <c r="AB43" i="2"/>
  <c r="Y43" i="2"/>
  <c r="V43" i="2"/>
  <c r="S43" i="2"/>
  <c r="P43" i="2"/>
  <c r="M43" i="2"/>
  <c r="AW42" i="2"/>
  <c r="AW41" i="2"/>
  <c r="AW40" i="2"/>
  <c r="K51" i="2" s="1"/>
  <c r="AW39" i="2"/>
  <c r="K50" i="2" s="1"/>
  <c r="K56" i="2" s="1"/>
  <c r="AW38" i="2"/>
  <c r="AW43" i="2" s="1"/>
  <c r="K48" i="2" s="1"/>
  <c r="K49" i="2" s="1"/>
  <c r="AW37" i="2"/>
  <c r="AW36" i="2"/>
  <c r="AW35" i="2"/>
  <c r="K47" i="2" s="1"/>
  <c r="AT15" i="2"/>
  <c r="AQ15" i="2"/>
  <c r="AN15" i="2"/>
  <c r="AK15" i="2"/>
  <c r="AH15" i="2"/>
  <c r="AE15" i="2"/>
  <c r="AB15" i="2"/>
  <c r="Y15" i="2"/>
  <c r="V15" i="2"/>
  <c r="S15" i="2"/>
  <c r="P15" i="2"/>
  <c r="M15" i="2"/>
  <c r="AW14" i="2"/>
  <c r="AW13" i="2"/>
  <c r="AW12" i="2"/>
  <c r="AW11" i="2"/>
  <c r="AW10" i="2"/>
  <c r="AW9" i="2"/>
  <c r="AW8" i="2"/>
  <c r="AW15" i="2" s="1"/>
  <c r="AW7" i="2"/>
  <c r="K18" i="2" s="1"/>
  <c r="K20" i="2" l="1"/>
  <c r="K19" i="2"/>
  <c r="K21" i="2"/>
  <c r="K27" i="2" s="1"/>
  <c r="K24" i="2"/>
  <c r="K22" i="2"/>
  <c r="K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F6" authorId="0" shapeId="0" xr:uid="{7A6C016C-97A2-4CF3-A273-72991DFE820A}">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土屋　健治</author>
  </authors>
  <commentList>
    <comment ref="G6" authorId="0" shapeId="0" xr:uid="{CB0DC0EA-DCEE-4C70-BAA4-823D294635AF}">
      <text>
        <r>
          <rPr>
            <b/>
            <sz val="11"/>
            <color theme="1"/>
            <rFont val="游ゴシック"/>
            <family val="3"/>
            <charset val="128"/>
          </rPr>
          <t xml:space="preserve">七級地
</t>
        </r>
        <r>
          <rPr>
            <sz val="11"/>
            <color theme="1"/>
            <rFont val="游ゴシック"/>
            <family val="3"/>
            <charset val="128"/>
          </rPr>
          <t xml:space="preserve">沼津市、御殿場市、三島市、富士宮市、島田市、富士市、磐田市、焼津市、掛川市、藤枝市、袋井市、裾野市、湖西市、函南町、清水町、長泉町、小山町、川根本町、森町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A7" authorId="0" shapeId="0" xr:uid="{74308B3F-4795-421A-BFF9-F36C64F08CAA}">
      <text/>
    </comment>
  </commentList>
</comments>
</file>

<file path=xl/sharedStrings.xml><?xml version="1.0" encoding="utf-8"?>
<sst xmlns="http://schemas.openxmlformats.org/spreadsheetml/2006/main" count="1549" uniqueCount="456">
  <si>
    <t>介護給付費等の算定に係る体制等状況一覧表（その10）</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</si>
  <si>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提供サービス</t>
    <rPh sb="0" eb="2">
      <t>テイキョウ</t>
    </rPh>
    <phoneticPr fontId="6"/>
  </si>
  <si>
    <t>定員数</t>
    <rPh sb="0" eb="2">
      <t>テイイン</t>
    </rPh>
    <rPh sb="2" eb="3">
      <t>スウ</t>
    </rPh>
    <phoneticPr fontId="6"/>
  </si>
  <si>
    <t>人員配置区分</t>
    <rPh sb="0" eb="2">
      <t>ジンイン</t>
    </rPh>
    <rPh sb="2" eb="4">
      <t>ハイチ</t>
    </rPh>
    <rPh sb="4" eb="6">
      <t>クブン</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</si>
  <si>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</si>
  <si>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</si>
  <si>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</si>
  <si>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地域区分</t>
    <rPh sb="0" eb="2">
      <t>チイキ</t>
    </rPh>
    <rPh sb="2" eb="4">
      <t>クブン</t>
    </rPh>
    <phoneticPr fontId="6"/>
  </si>
  <si>
    <t>⑦．七級地　２０．その他</t>
    <rPh sb="2" eb="3">
      <t>ナナ</t>
    </rPh>
    <rPh sb="3" eb="4">
      <t>キュウ</t>
    </rPh>
    <rPh sb="4" eb="5">
      <t>チ</t>
    </rPh>
    <phoneticPr fontId="6"/>
  </si>
  <si>
    <t>.</t>
  </si>
  <si>
    <t>共同生活援助</t>
    <rPh sb="0" eb="2">
      <t>キョウドウ</t>
    </rPh>
    <rPh sb="2" eb="4">
      <t>セイカツ</t>
    </rPh>
    <rPh sb="4" eb="6">
      <t>エンジョ</t>
    </rPh>
    <phoneticPr fontId="6"/>
  </si>
  <si>
    <t>施設区分</t>
    <rPh sb="0" eb="2">
      <t>シセツ</t>
    </rPh>
    <rPh sb="2" eb="4">
      <t>クブン</t>
    </rPh>
    <phoneticPr fontId="6"/>
  </si>
  <si>
    <t>①．介護サービス包括型　２．外部サービス利用型　３．日中サービス支援型</t>
    <rPh sb="26" eb="28">
      <t>ニッチュウ</t>
    </rPh>
    <rPh sb="32" eb="34">
      <t>シエン</t>
    </rPh>
    <rPh sb="34" eb="35">
      <t>ガタ</t>
    </rPh>
    <phoneticPr fontId="6"/>
  </si>
  <si>
    <t>大規模住居</t>
    <rPh sb="0" eb="3">
      <t>ダイキボ</t>
    </rPh>
    <rPh sb="3" eb="5">
      <t>ジュウキョ</t>
    </rPh>
    <phoneticPr fontId="6"/>
  </si>
  <si>
    <t>下記に記載</t>
    <rPh sb="0" eb="2">
      <t>カキ</t>
    </rPh>
    <rPh sb="3" eb="5">
      <t>キサイ</t>
    </rPh>
    <phoneticPr fontId="6"/>
  </si>
  <si>
    <t>職員欠如</t>
    <rPh sb="0" eb="2">
      <t>ショクイン</t>
    </rPh>
    <rPh sb="2" eb="4">
      <t>ケツジョ</t>
    </rPh>
    <phoneticPr fontId="6"/>
  </si>
  <si>
    <t>　①．なし　　２．あり</t>
    <phoneticPr fontId="6"/>
  </si>
  <si>
    <t>サービス管理責任者欠如</t>
    <rPh sb="4" eb="6">
      <t>カンリ</t>
    </rPh>
    <rPh sb="6" eb="8">
      <t>セキニン</t>
    </rPh>
    <rPh sb="8" eb="9">
      <t>シャ</t>
    </rPh>
    <rPh sb="9" eb="11">
      <t>ケツジョ</t>
    </rPh>
    <phoneticPr fontId="6"/>
  </si>
  <si>
    <t>　①．なし　　３．あり</t>
  </si>
  <si>
    <t>身体拘束廃止未実施</t>
  </si>
  <si>
    <t>　１．なし　　②．あり</t>
    <phoneticPr fontId="6"/>
  </si>
  <si>
    <t>虐待防止措置未実施</t>
  </si>
  <si>
    <t>業務継続計画未策定</t>
  </si>
  <si>
    <t>情報公表未報告</t>
  </si>
  <si>
    <t>福祉専門職員配置等</t>
  </si>
  <si>
    <t>　１．なし　　３．Ⅱ型　　４．Ⅲ型　　⑤．Ⅰ型</t>
    <rPh sb="10" eb="11">
      <t>ガタ</t>
    </rPh>
    <rPh sb="16" eb="17">
      <t>ガタ</t>
    </rPh>
    <rPh sb="22" eb="23">
      <t>ガタ</t>
    </rPh>
    <phoneticPr fontId="18"/>
  </si>
  <si>
    <t>視覚・聴覚等支援体制</t>
    <rPh sb="0" eb="2">
      <t>シカク</t>
    </rPh>
    <rPh sb="3" eb="5">
      <t>チョウカク</t>
    </rPh>
    <rPh sb="5" eb="6">
      <t>トウ</t>
    </rPh>
    <rPh sb="6" eb="8">
      <t>シエン</t>
    </rPh>
    <rPh sb="8" eb="10">
      <t>タイセイ</t>
    </rPh>
    <phoneticPr fontId="6"/>
  </si>
  <si>
    <r>
      <t>　①．なし　　２．</t>
    </r>
    <r>
      <rPr>
        <sz val="11"/>
        <color rgb="FFFF0000"/>
        <rFont val="ＭＳ ゴシック"/>
        <family val="3"/>
        <charset val="128"/>
      </rPr>
      <t>Ⅱ　　３．Ⅰ</t>
    </r>
    <phoneticPr fontId="6"/>
  </si>
  <si>
    <t>看護職員配置体制</t>
    <rPh sb="0" eb="2">
      <t>カンゴ</t>
    </rPh>
    <rPh sb="2" eb="4">
      <t>ショクイン</t>
    </rPh>
    <rPh sb="4" eb="6">
      <t>ハイチ</t>
    </rPh>
    <rPh sb="6" eb="8">
      <t>タイセイ</t>
    </rPh>
    <phoneticPr fontId="6"/>
  </si>
  <si>
    <t>夜間支援等体制</t>
    <rPh sb="0" eb="2">
      <t>ヤカン</t>
    </rPh>
    <rPh sb="2" eb="4">
      <t>シエン</t>
    </rPh>
    <rPh sb="4" eb="5">
      <t>トウ</t>
    </rPh>
    <rPh sb="5" eb="7">
      <t>タイセイ</t>
    </rPh>
    <phoneticPr fontId="6"/>
  </si>
  <si>
    <t>夜間支援等体制加算Ⅰ加配職員体制</t>
  </si>
  <si>
    <t>１．なし　　２．Ⅳ　　３．Ⅴ　　４．Ⅵ　　５．Ⅳ・Ⅴ
６．Ⅳ・Ⅵ　　７．Ⅴ・Ⅵ　　８．Ⅳ・Ⅴ・Ⅵ</t>
  </si>
  <si>
    <t>夜勤職員加配体制</t>
    <rPh sb="0" eb="2">
      <t>ヤキン</t>
    </rPh>
    <rPh sb="2" eb="4">
      <t>ショクイン</t>
    </rPh>
    <rPh sb="4" eb="6">
      <t>カハイ</t>
    </rPh>
    <rPh sb="6" eb="8">
      <t>タイセイ</t>
    </rPh>
    <phoneticPr fontId="6"/>
  </si>
  <si>
    <t>重度障害者支援職員配置</t>
  </si>
  <si>
    <t>地域生活移行個別支援</t>
    <rPh sb="0" eb="2">
      <t>チイキ</t>
    </rPh>
    <rPh sb="2" eb="4">
      <t>セイカツ</t>
    </rPh>
    <rPh sb="4" eb="6">
      <t>イコウ</t>
    </rPh>
    <rPh sb="6" eb="8">
      <t>コベツ</t>
    </rPh>
    <rPh sb="8" eb="10">
      <t>シエン</t>
    </rPh>
    <phoneticPr fontId="6"/>
  </si>
  <si>
    <t>精神障害者地域移行体制</t>
    <rPh sb="0" eb="2">
      <t>セイシン</t>
    </rPh>
    <rPh sb="2" eb="5">
      <t>ショウガイシャ</t>
    </rPh>
    <rPh sb="5" eb="7">
      <t>チイキ</t>
    </rPh>
    <rPh sb="7" eb="9">
      <t>イコウ</t>
    </rPh>
    <phoneticPr fontId="6"/>
  </si>
  <si>
    <t>強度行動障害者地域移行体制</t>
    <rPh sb="0" eb="2">
      <t>キョウド</t>
    </rPh>
    <rPh sb="2" eb="4">
      <t>コウドウ</t>
    </rPh>
    <rPh sb="4" eb="7">
      <t>ショウガイシャ</t>
    </rPh>
    <rPh sb="7" eb="9">
      <t>チイキ</t>
    </rPh>
    <rPh sb="9" eb="11">
      <t>イコウ</t>
    </rPh>
    <phoneticPr fontId="6"/>
  </si>
  <si>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6"/>
  </si>
  <si>
    <t>医療連携体制加算（Ⅶ）</t>
    <rPh sb="0" eb="2">
      <t>イリョウ</t>
    </rPh>
    <rPh sb="2" eb="4">
      <t>レンケイ</t>
    </rPh>
    <rPh sb="4" eb="6">
      <t>タイセイ</t>
    </rPh>
    <rPh sb="6" eb="8">
      <t>カサン</t>
    </rPh>
    <phoneticPr fontId="6"/>
  </si>
  <si>
    <t>通勤者生活支援</t>
    <rPh sb="0" eb="3">
      <t>ツウキンシャ</t>
    </rPh>
    <rPh sb="3" eb="5">
      <t>セイカツ</t>
    </rPh>
    <rPh sb="5" eb="7">
      <t>シエン</t>
    </rPh>
    <phoneticPr fontId="6"/>
  </si>
  <si>
    <t>医療的ケア対応支援体制</t>
    <rPh sb="9" eb="11">
      <t>タイセイ</t>
    </rPh>
    <phoneticPr fontId="18"/>
  </si>
  <si>
    <t>居住支援連携体制</t>
  </si>
  <si>
    <t>　①．非該当　　２．該当</t>
    <rPh sb="3" eb="6">
      <t>ヒガイトウ</t>
    </rPh>
    <rPh sb="10" eb="12">
      <t>ガイトウ</t>
    </rPh>
    <phoneticPr fontId="6"/>
  </si>
  <si>
    <t>移行支援住居体制（自立生活支援加算（Ⅲ））</t>
  </si>
  <si>
    <t>人員配置体制</t>
  </si>
  <si>
    <t>福祉・介護職員処遇改善加算対象</t>
    <rPh sb="3" eb="5">
      <t>カイゴ</t>
    </rPh>
    <rPh sb="5" eb="7">
      <t>ショクイン</t>
    </rPh>
    <rPh sb="7" eb="9">
      <t>ショグウ</t>
    </rPh>
    <rPh sb="9" eb="11">
      <t>カイゼン</t>
    </rPh>
    <rPh sb="11" eb="13">
      <t>カサン</t>
    </rPh>
    <rPh sb="13" eb="15">
      <t>タイショウ</t>
    </rPh>
    <phoneticPr fontId="6"/>
  </si>
  <si>
    <t>福祉・介護職員等特定処遇改善加算対象</t>
    <rPh sb="16" eb="18">
      <t>タイショウ</t>
    </rPh>
    <phoneticPr fontId="6"/>
  </si>
  <si>
    <t>福祉・介護職員等ベースアップ等支援加算対象</t>
  </si>
  <si>
    <t>キャリアパス区分</t>
    <rPh sb="6" eb="8">
      <t>クブン</t>
    </rPh>
    <phoneticPr fontId="6"/>
  </si>
  <si>
    <t xml:space="preserve">  １．Ⅲ（キャリアパス要件（Ⅰ又はⅡ）及び職場環境等要件のいずれも満たす）
  ５．Ⅱ（キャリアパス要件（Ⅰ及びⅡ）及び職場環境等要件のいずれも満たす）
  ⑥．Ⅰ（キャリアパス要件（Ⅰ及びⅡ及びⅢ）及び職場環境等要件のいずれも満たす）</t>
    <phoneticPr fontId="6"/>
  </si>
  <si>
    <t>福祉・介護職員等特定処遇改善加算区分</t>
    <rPh sb="16" eb="18">
      <t>クブン</t>
    </rPh>
    <phoneticPr fontId="6"/>
  </si>
  <si>
    <t>　①．Ⅰ　　２．Ⅱ</t>
    <phoneticPr fontId="6"/>
  </si>
  <si>
    <t>指定管理者制度適用区分</t>
    <rPh sb="0" eb="2">
      <t>シテイ</t>
    </rPh>
    <rPh sb="2" eb="5">
      <t>カンリシャ</t>
    </rPh>
    <rPh sb="5" eb="7">
      <t>セイド</t>
    </rPh>
    <rPh sb="7" eb="9">
      <t>テキヨウ</t>
    </rPh>
    <rPh sb="9" eb="11">
      <t>クブン</t>
    </rPh>
    <phoneticPr fontId="6"/>
  </si>
  <si>
    <t>ピアサポート実施加算</t>
  </si>
  <si>
    <t>地域生活支援拠点等</t>
    <rPh sb="6" eb="8">
      <t>キョテン</t>
    </rPh>
    <rPh sb="8" eb="9">
      <t>トウ</t>
    </rPh>
    <phoneticPr fontId="6"/>
  </si>
  <si>
    <t>　１．非該当　　②．該当</t>
    <rPh sb="3" eb="6">
      <t>ヒガイトウ</t>
    </rPh>
    <rPh sb="10" eb="12">
      <t>ガイトウ</t>
    </rPh>
    <phoneticPr fontId="6"/>
  </si>
  <si>
    <t>障害者支援施設等感染対策向上体制</t>
  </si>
  <si>
    <t>中核的人材配置体制</t>
  </si>
  <si>
    <t>高次脳機能障害者支援体制</t>
  </si>
  <si>
    <t>□　着色した加算は、令和６年度報酬改定において変更のある加算です。</t>
    <rPh sb="2" eb="4">
      <t>チャクショク</t>
    </rPh>
    <rPh sb="6" eb="8">
      <t>カサン</t>
    </rPh>
    <rPh sb="10" eb="12">
      <t>レイワ</t>
    </rPh>
    <rPh sb="13" eb="15">
      <t>ネンド</t>
    </rPh>
    <rPh sb="15" eb="17">
      <t>ホウシュウ</t>
    </rPh>
    <rPh sb="17" eb="19">
      <t>カイテイ</t>
    </rPh>
    <rPh sb="23" eb="25">
      <t>ヘンコウ</t>
    </rPh>
    <rPh sb="28" eb="30">
      <t>カサン</t>
    </rPh>
    <phoneticPr fontId="6"/>
  </si>
  <si>
    <t>□　「人員配置区分」欄には、報酬算定上の区分に○を記載する。</t>
  </si>
  <si>
    <t>□　「キャリアパス区分」欄は、福祉・介護職員処遇改善加算対象が「２．あり」の場合に設定する。</t>
  </si>
  <si>
    <t>□　「福祉・介護職員等特定処遇改善加算区分」欄は、福祉・介護職員等特定処遇改善加算対象が「２．あり」の場合に設定する。</t>
  </si>
  <si>
    <t>□　「大規模住居等減算」欄の「定員8人以上」は、施設区分が「介護サービス包括型」及び「外部サービス利用型」の場合に限る。また、「定員21人以上」は、施設区分が「介護サービス包括型」及び「日中サービス支援型」の場合に限る。</t>
    <rPh sb="8" eb="9">
      <t>トウ</t>
    </rPh>
    <rPh sb="9" eb="10">
      <t>ゲン</t>
    </rPh>
    <rPh sb="10" eb="11">
      <t>サン</t>
    </rPh>
    <phoneticPr fontId="18"/>
  </si>
  <si>
    <t>□　「重度障害者支援職員配置」欄は、施設区分が「介護サービス包括型」及び「日中サービス支援型」の場合に設定する。</t>
  </si>
  <si>
    <t>　</t>
  </si>
  <si>
    <t>共同生活住居の名称</t>
    <rPh sb="0" eb="2">
      <t>キョウドウ</t>
    </rPh>
    <rPh sb="2" eb="4">
      <t>セイカツ</t>
    </rPh>
    <rPh sb="4" eb="6">
      <t>ジュウキョ</t>
    </rPh>
    <rPh sb="7" eb="9">
      <t>メイショウ</t>
    </rPh>
    <phoneticPr fontId="18"/>
  </si>
  <si>
    <t>共同生活住居の総定員
（サテライト型含む）</t>
    <rPh sb="0" eb="2">
      <t>キョウドウ</t>
    </rPh>
    <rPh sb="2" eb="4">
      <t>セイカツ</t>
    </rPh>
    <rPh sb="4" eb="6">
      <t>ジュウキョ</t>
    </rPh>
    <rPh sb="7" eb="10">
      <t>ソウテイイン</t>
    </rPh>
    <rPh sb="17" eb="18">
      <t>ガタ</t>
    </rPh>
    <rPh sb="18" eb="19">
      <t>フク</t>
    </rPh>
    <phoneticPr fontId="6"/>
  </si>
  <si>
    <t>（　　　　　　　　）人</t>
  </si>
  <si>
    <t>大規模等住居減算（総定員算定）</t>
    <rPh sb="0" eb="3">
      <t>ダイキボ</t>
    </rPh>
    <rPh sb="3" eb="4">
      <t>トウ</t>
    </rPh>
    <rPh sb="4" eb="6">
      <t>ジュウキョ</t>
    </rPh>
    <rPh sb="6" eb="8">
      <t>ゲンサン</t>
    </rPh>
    <rPh sb="9" eb="12">
      <t>ソウテイイン</t>
    </rPh>
    <rPh sb="12" eb="14">
      <t>サンテイ</t>
    </rPh>
    <phoneticPr fontId="6"/>
  </si>
  <si>
    <t>1　なし　　2　定員8人以上　3　定員21人以上</t>
  </si>
  <si>
    <t>本体住居所在地（住所）</t>
  </si>
  <si>
    <t>大規模等住居減算（一体的運営）</t>
    <rPh sb="0" eb="3">
      <t>ダイキボ</t>
    </rPh>
    <rPh sb="3" eb="4">
      <t>トウ</t>
    </rPh>
    <rPh sb="4" eb="6">
      <t>ジュウキョ</t>
    </rPh>
    <rPh sb="6" eb="8">
      <t>ゲンサン</t>
    </rPh>
    <rPh sb="9" eb="11">
      <t>イッタイ</t>
    </rPh>
    <rPh sb="11" eb="12">
      <t>テキ</t>
    </rPh>
    <rPh sb="12" eb="14">
      <t>ウンエイ</t>
    </rPh>
    <phoneticPr fontId="6"/>
  </si>
  <si>
    <t>　1　なし　　2　勤務体制等一体運営される住居（総計21人以上）</t>
  </si>
  <si>
    <t>夜間支援等体制加算</t>
    <rPh sb="0" eb="2">
      <t>ヤカン</t>
    </rPh>
    <rPh sb="2" eb="4">
      <t>シエン</t>
    </rPh>
    <rPh sb="4" eb="5">
      <t>トウ</t>
    </rPh>
    <rPh sb="5" eb="7">
      <t>タイセイ</t>
    </rPh>
    <rPh sb="7" eb="9">
      <t>カサン</t>
    </rPh>
    <phoneticPr fontId="6"/>
  </si>
  <si>
    <t>サテライト型住居
①所在地（住所）</t>
  </si>
  <si>
    <t>（夜間支援Ⅰ型・Ⅱ型適用の場合）
１人の夜間支援者が支援する対象者（利用者）数</t>
    <rPh sb="1" eb="3">
      <t>ヤカン</t>
    </rPh>
    <rPh sb="3" eb="5">
      <t>シエン</t>
    </rPh>
    <rPh sb="6" eb="7">
      <t>ガタ</t>
    </rPh>
    <rPh sb="9" eb="10">
      <t>ガタ</t>
    </rPh>
    <rPh sb="10" eb="12">
      <t>テキヨウ</t>
    </rPh>
    <rPh sb="13" eb="15">
      <t>バアイ</t>
    </rPh>
    <rPh sb="18" eb="19">
      <t>ニン</t>
    </rPh>
    <rPh sb="20" eb="22">
      <t>ヤカン</t>
    </rPh>
    <rPh sb="22" eb="24">
      <t>シエン</t>
    </rPh>
    <rPh sb="24" eb="25">
      <t>シャ</t>
    </rPh>
    <rPh sb="26" eb="28">
      <t>シエン</t>
    </rPh>
    <rPh sb="30" eb="32">
      <t>タイショウ</t>
    </rPh>
    <rPh sb="32" eb="33">
      <t>シャ</t>
    </rPh>
    <rPh sb="34" eb="36">
      <t>リヨウ</t>
    </rPh>
    <rPh sb="36" eb="37">
      <t>シャ</t>
    </rPh>
    <rPh sb="38" eb="39">
      <t>スウ</t>
    </rPh>
    <phoneticPr fontId="6"/>
  </si>
  <si>
    <t>サテライト型住居
②所在地（住所）</t>
  </si>
  <si>
    <t>（夜間支援Ⅰ型・Ⅱ型適用の場合）
上記夜間支援者が同時に夜間支援を行う他住居又は短期入所事業所の名称</t>
    <rPh sb="9" eb="10">
      <t>ガタ</t>
    </rPh>
    <rPh sb="10" eb="12">
      <t>テキヨウ</t>
    </rPh>
    <rPh sb="13" eb="15">
      <t>バアイ</t>
    </rPh>
    <rPh sb="17" eb="19">
      <t>ジョウキ</t>
    </rPh>
    <rPh sb="19" eb="21">
      <t>ヤカン</t>
    </rPh>
    <rPh sb="21" eb="23">
      <t>シエン</t>
    </rPh>
    <rPh sb="23" eb="24">
      <t>シャ</t>
    </rPh>
    <rPh sb="25" eb="27">
      <t>ドウジ</t>
    </rPh>
    <rPh sb="28" eb="30">
      <t>ヤカン</t>
    </rPh>
    <rPh sb="30" eb="32">
      <t>シエン</t>
    </rPh>
    <rPh sb="33" eb="34">
      <t>オコナ</t>
    </rPh>
    <rPh sb="35" eb="36">
      <t>タ</t>
    </rPh>
    <rPh sb="36" eb="38">
      <t>ジュウキョ</t>
    </rPh>
    <rPh sb="38" eb="39">
      <t>マタ</t>
    </rPh>
    <rPh sb="40" eb="42">
      <t>タンキ</t>
    </rPh>
    <rPh sb="42" eb="44">
      <t>ニュウショ</t>
    </rPh>
    <rPh sb="44" eb="46">
      <t>ジギョウ</t>
    </rPh>
    <rPh sb="46" eb="47">
      <t>ショ</t>
    </rPh>
    <rPh sb="48" eb="50">
      <t>メイショウ</t>
    </rPh>
    <phoneticPr fontId="6"/>
  </si>
  <si>
    <t>サテライト型住居
③所在地（住所）</t>
  </si>
  <si>
    <t>（日中サービス支援型の場合）
夜勤職員加配置体制</t>
    <rPh sb="1" eb="3">
      <t>ニッチュウ</t>
    </rPh>
    <rPh sb="7" eb="10">
      <t>シエンガタ</t>
    </rPh>
    <rPh sb="11" eb="13">
      <t>バアイ</t>
    </rPh>
    <rPh sb="15" eb="17">
      <t>ヤキン</t>
    </rPh>
    <rPh sb="17" eb="19">
      <t>ショクイン</t>
    </rPh>
    <rPh sb="19" eb="20">
      <t>クワ</t>
    </rPh>
    <rPh sb="20" eb="22">
      <t>ハイチ</t>
    </rPh>
    <rPh sb="22" eb="24">
      <t>タイセイ</t>
    </rPh>
    <phoneticPr fontId="6"/>
  </si>
  <si>
    <t>なし　・　あり</t>
  </si>
  <si>
    <t>１．なし　　２．Ⅰ　　３．Ⅱ　　４．Ⅲ　　５．Ⅰ・Ⅱ　　６．Ⅰ・Ⅲ　　
　　７．Ⅱ・Ⅲ　　９．Ⅰ・Ⅱ・Ⅲ</t>
  </si>
  <si>
    <t>（夜間支援Ⅰ型・Ⅱ型適用の場合）
1人の夜間支援者が支援する対象者（利用者）数</t>
    <rPh sb="1" eb="3">
      <t>ヤカン</t>
    </rPh>
    <rPh sb="3" eb="5">
      <t>シエン</t>
    </rPh>
    <rPh sb="6" eb="7">
      <t>ガタ</t>
    </rPh>
    <rPh sb="9" eb="10">
      <t>ガタ</t>
    </rPh>
    <rPh sb="10" eb="12">
      <t>テキヨウ</t>
    </rPh>
    <rPh sb="13" eb="15">
      <t>バアイ</t>
    </rPh>
    <rPh sb="18" eb="19">
      <t>ニン</t>
    </rPh>
    <rPh sb="20" eb="22">
      <t>ヤカン</t>
    </rPh>
    <rPh sb="22" eb="24">
      <t>シエン</t>
    </rPh>
    <rPh sb="24" eb="25">
      <t>シャ</t>
    </rPh>
    <rPh sb="26" eb="28">
      <t>シエン</t>
    </rPh>
    <rPh sb="30" eb="32">
      <t>タイショウ</t>
    </rPh>
    <rPh sb="32" eb="33">
      <t>シャ</t>
    </rPh>
    <rPh sb="34" eb="36">
      <t>リヨウ</t>
    </rPh>
    <rPh sb="36" eb="37">
      <t>シャ</t>
    </rPh>
    <rPh sb="38" eb="39">
      <t>スウ</t>
    </rPh>
    <phoneticPr fontId="6"/>
  </si>
  <si>
    <t>　①．なし　　２．あり</t>
    <phoneticPr fontId="3"/>
  </si>
  <si>
    <t>（別紙1-6）</t>
    <rPh sb="1" eb="3">
      <t>ベッシ</t>
    </rPh>
    <phoneticPr fontId="26"/>
  </si>
  <si>
    <t>利用者の数等算出表（共同生活援助）</t>
    <rPh sb="0" eb="3">
      <t>リヨウシャ</t>
    </rPh>
    <rPh sb="4" eb="5">
      <t>カズ</t>
    </rPh>
    <rPh sb="5" eb="6">
      <t>トウ</t>
    </rPh>
    <rPh sb="6" eb="8">
      <t>サンシュツ</t>
    </rPh>
    <rPh sb="8" eb="9">
      <t>ヒョウ</t>
    </rPh>
    <rPh sb="10" eb="12">
      <t>キョウドウ</t>
    </rPh>
    <rPh sb="12" eb="14">
      <t>セイカツ</t>
    </rPh>
    <rPh sb="14" eb="16">
      <t>エンジョ</t>
    </rPh>
    <phoneticPr fontId="26"/>
  </si>
  <si>
    <t>サービス種類</t>
    <rPh sb="4" eb="6">
      <t>シュルイ</t>
    </rPh>
    <phoneticPr fontId="26"/>
  </si>
  <si>
    <t>共同生活援助</t>
    <rPh sb="0" eb="6">
      <t>キョウドウセイカツエンジョ</t>
    </rPh>
    <phoneticPr fontId="26"/>
  </si>
  <si>
    <t>事業所名</t>
    <rPh sb="0" eb="3">
      <t>ジギョウショ</t>
    </rPh>
    <rPh sb="3" eb="4">
      <t>メイ</t>
    </rPh>
    <phoneticPr fontId="26"/>
  </si>
  <si>
    <t>グループホームみんなの家Ｍ＆Ｍ</t>
    <rPh sb="11" eb="15">
      <t>イエエ</t>
    </rPh>
    <phoneticPr fontId="6"/>
  </si>
  <si>
    <t>前年度（令和　5年度）の利用者数　※旧一体型事業所においては、旧ＣＨ・ＧＨ利用者をまとめて記載してください。</t>
    <rPh sb="0" eb="3">
      <t>ゼンネンド</t>
    </rPh>
    <rPh sb="8" eb="10">
      <t>ネンド</t>
    </rPh>
    <rPh sb="12" eb="14">
      <t>リヨウ</t>
    </rPh>
    <rPh sb="14" eb="15">
      <t>シャ</t>
    </rPh>
    <rPh sb="15" eb="16">
      <t>スウ</t>
    </rPh>
    <rPh sb="18" eb="19">
      <t>キュウ</t>
    </rPh>
    <rPh sb="19" eb="22">
      <t>イッタイガタ</t>
    </rPh>
    <rPh sb="22" eb="25">
      <t>ジギョウショ</t>
    </rPh>
    <rPh sb="31" eb="32">
      <t>キュウ</t>
    </rPh>
    <rPh sb="37" eb="40">
      <t>リヨウシャ</t>
    </rPh>
    <rPh sb="45" eb="47">
      <t>キサイ</t>
    </rPh>
    <phoneticPr fontId="26"/>
  </si>
  <si>
    <t>4月</t>
    <rPh sb="1" eb="2">
      <t>ガツ</t>
    </rPh>
    <phoneticPr fontId="26"/>
  </si>
  <si>
    <t>5月</t>
  </si>
  <si>
    <t>6月</t>
  </si>
  <si>
    <t>7月</t>
  </si>
  <si>
    <t>8月</t>
  </si>
  <si>
    <t>9月</t>
  </si>
  <si>
    <t>10月</t>
  </si>
  <si>
    <t>11月</t>
  </si>
  <si>
    <t>12月</t>
  </si>
  <si>
    <t>1月</t>
  </si>
  <si>
    <t>2月</t>
  </si>
  <si>
    <t>3月</t>
  </si>
  <si>
    <t>年度計</t>
    <rPh sb="0" eb="2">
      <t>ネンド</t>
    </rPh>
    <rPh sb="2" eb="3">
      <t>ケイ</t>
    </rPh>
    <phoneticPr fontId="26"/>
  </si>
  <si>
    <t>①　サービス提供日数</t>
    <rPh sb="6" eb="8">
      <t>テイキョウ</t>
    </rPh>
    <rPh sb="8" eb="10">
      <t>ニッスウ</t>
    </rPh>
    <phoneticPr fontId="26"/>
  </si>
  <si>
    <t>日</t>
    <rPh sb="0" eb="1">
      <t>ニチ</t>
    </rPh>
    <phoneticPr fontId="26"/>
  </si>
  <si>
    <t>②　区分非該当者延べ利用者数</t>
    <rPh sb="2" eb="4">
      <t>クブン</t>
    </rPh>
    <rPh sb="4" eb="7">
      <t>ヒガイトウ</t>
    </rPh>
    <rPh sb="7" eb="8">
      <t>シャ</t>
    </rPh>
    <rPh sb="8" eb="9">
      <t>ノ</t>
    </rPh>
    <rPh sb="10" eb="12">
      <t>リヨウ</t>
    </rPh>
    <rPh sb="12" eb="13">
      <t>シャ</t>
    </rPh>
    <rPh sb="13" eb="14">
      <t>スウ</t>
    </rPh>
    <phoneticPr fontId="26"/>
  </si>
  <si>
    <t>人日</t>
    <rPh sb="0" eb="1">
      <t>ニン</t>
    </rPh>
    <rPh sb="1" eb="2">
      <t>ニチ</t>
    </rPh>
    <phoneticPr fontId="6"/>
  </si>
  <si>
    <t>人日</t>
    <rPh sb="0" eb="1">
      <t>ニン</t>
    </rPh>
    <rPh sb="1" eb="2">
      <t>ニチ</t>
    </rPh>
    <phoneticPr fontId="26"/>
  </si>
  <si>
    <t>③　区分１延べ利用者数</t>
    <rPh sb="2" eb="4">
      <t>クブン</t>
    </rPh>
    <rPh sb="5" eb="6">
      <t>ノ</t>
    </rPh>
    <rPh sb="7" eb="9">
      <t>リヨウ</t>
    </rPh>
    <rPh sb="9" eb="10">
      <t>シャ</t>
    </rPh>
    <rPh sb="10" eb="11">
      <t>スウ</t>
    </rPh>
    <phoneticPr fontId="26"/>
  </si>
  <si>
    <t>④　区分２延べ利用者数</t>
    <rPh sb="2" eb="4">
      <t>クブン</t>
    </rPh>
    <phoneticPr fontId="26"/>
  </si>
  <si>
    <t>⑤　区分３延べ利用者数</t>
    <rPh sb="2" eb="4">
      <t>クブン</t>
    </rPh>
    <phoneticPr fontId="26"/>
  </si>
  <si>
    <t>⑥　区分４延べ利用者数</t>
    <rPh sb="2" eb="4">
      <t>クブン</t>
    </rPh>
    <phoneticPr fontId="26"/>
  </si>
  <si>
    <t>⑦　区分５延べ利用者数</t>
    <rPh sb="2" eb="4">
      <t>クブン</t>
    </rPh>
    <phoneticPr fontId="26"/>
  </si>
  <si>
    <t>⑧　区分６延べ利用者数</t>
    <rPh sb="2" eb="4">
      <t>クブン</t>
    </rPh>
    <phoneticPr fontId="26"/>
  </si>
  <si>
    <t>⑨　全利用者数</t>
    <rPh sb="2" eb="3">
      <t>ゼン</t>
    </rPh>
    <rPh sb="3" eb="6">
      <t>リヨウシャ</t>
    </rPh>
    <rPh sb="6" eb="7">
      <t>スウ</t>
    </rPh>
    <phoneticPr fontId="26"/>
  </si>
  <si>
    <t>⑩　②～⑧のうち、
　　定員超過減算算定対象外の者</t>
    <phoneticPr fontId="26"/>
  </si>
  <si>
    <t>（１）サービス提供日数</t>
    <rPh sb="7" eb="9">
      <t>テイキョウ</t>
    </rPh>
    <rPh sb="9" eb="11">
      <t>ニッスウ</t>
    </rPh>
    <phoneticPr fontId="26"/>
  </si>
  <si>
    <t>【</t>
    <phoneticPr fontId="26"/>
  </si>
  <si>
    <t>】</t>
    <phoneticPr fontId="26"/>
  </si>
  <si>
    <t>…①年度計</t>
    <rPh sb="2" eb="4">
      <t>ネンド</t>
    </rPh>
    <rPh sb="4" eb="5">
      <t>ケイ</t>
    </rPh>
    <phoneticPr fontId="26"/>
  </si>
  <si>
    <t>（２）全(延べ)利用者数</t>
    <rPh sb="3" eb="4">
      <t>ゼン</t>
    </rPh>
    <rPh sb="5" eb="6">
      <t>ノ</t>
    </rPh>
    <rPh sb="8" eb="11">
      <t>リヨウシャ</t>
    </rPh>
    <rPh sb="11" eb="12">
      <t>カズ</t>
    </rPh>
    <phoneticPr fontId="26"/>
  </si>
  <si>
    <t>…⑨年度計</t>
    <rPh sb="2" eb="4">
      <t>ネンド</t>
    </rPh>
    <rPh sb="4" eb="5">
      <t>ケイ</t>
    </rPh>
    <phoneticPr fontId="26"/>
  </si>
  <si>
    <t>（３）利用者数</t>
    <rPh sb="3" eb="6">
      <t>リヨウシャ</t>
    </rPh>
    <rPh sb="6" eb="7">
      <t>カズ</t>
    </rPh>
    <phoneticPr fontId="26"/>
  </si>
  <si>
    <t>人</t>
    <rPh sb="0" eb="1">
      <t>ニン</t>
    </rPh>
    <phoneticPr fontId="26"/>
  </si>
  <si>
    <t>…⑨年度計÷①年度計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26"/>
  </si>
  <si>
    <t>（４）区分３の利用者数</t>
    <rPh sb="3" eb="5">
      <t>クブン</t>
    </rPh>
    <rPh sb="7" eb="10">
      <t>リヨウシャ</t>
    </rPh>
    <rPh sb="10" eb="11">
      <t>カズ</t>
    </rPh>
    <phoneticPr fontId="26"/>
  </si>
  <si>
    <t>…⑤年度計÷①年度計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26"/>
  </si>
  <si>
    <t>（５）区分４の利用者数</t>
    <rPh sb="3" eb="5">
      <t>クブン</t>
    </rPh>
    <rPh sb="7" eb="10">
      <t>リヨウシャ</t>
    </rPh>
    <rPh sb="10" eb="11">
      <t>カズ</t>
    </rPh>
    <phoneticPr fontId="26"/>
  </si>
  <si>
    <t>…⑥年度計÷①年度計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26"/>
  </si>
  <si>
    <t>（６）区分５の利用者数</t>
    <rPh sb="3" eb="5">
      <t>クブン</t>
    </rPh>
    <rPh sb="7" eb="10">
      <t>リヨウシャ</t>
    </rPh>
    <rPh sb="10" eb="11">
      <t>カズ</t>
    </rPh>
    <phoneticPr fontId="26"/>
  </si>
  <si>
    <t>…⑦年度計÷①年度計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26"/>
  </si>
  <si>
    <t>（７）区分６の利用者数</t>
    <rPh sb="3" eb="5">
      <t>クブン</t>
    </rPh>
    <rPh sb="7" eb="10">
      <t>リヨウシャ</t>
    </rPh>
    <rPh sb="10" eb="11">
      <t>カズ</t>
    </rPh>
    <phoneticPr fontId="26"/>
  </si>
  <si>
    <t>…⑧年度計÷①年度計　※小数点第２位以下切り上げ）</t>
    <rPh sb="2" eb="4">
      <t>ネンド</t>
    </rPh>
    <rPh sb="4" eb="5">
      <t>ケイ</t>
    </rPh>
    <rPh sb="7" eb="9">
      <t>ネンド</t>
    </rPh>
    <rPh sb="9" eb="10">
      <t>ケイ</t>
    </rPh>
    <rPh sb="12" eb="15">
      <t>ショウスウテン</t>
    </rPh>
    <rPh sb="15" eb="16">
      <t>ダイ</t>
    </rPh>
    <rPh sb="17" eb="18">
      <t>イ</t>
    </rPh>
    <rPh sb="18" eb="20">
      <t>イカ</t>
    </rPh>
    <rPh sb="20" eb="21">
      <t>キ</t>
    </rPh>
    <rPh sb="22" eb="23">
      <t>ア</t>
    </rPh>
    <phoneticPr fontId="26"/>
  </si>
  <si>
    <t>（８）基準上
必要世話人数(常勤換算)</t>
    <rPh sb="3" eb="5">
      <t>キジュン</t>
    </rPh>
    <rPh sb="5" eb="6">
      <t>ジョウ</t>
    </rPh>
    <rPh sb="7" eb="9">
      <t>ヒツヨウ</t>
    </rPh>
    <rPh sb="9" eb="11">
      <t>セワ</t>
    </rPh>
    <rPh sb="11" eb="12">
      <t>ニン</t>
    </rPh>
    <rPh sb="12" eb="13">
      <t>カズ</t>
    </rPh>
    <rPh sb="14" eb="16">
      <t>ジョウキン</t>
    </rPh>
    <rPh sb="16" eb="18">
      <t>カンサン</t>
    </rPh>
    <phoneticPr fontId="26"/>
  </si>
  <si>
    <t>【介護サービス包括型】世話人…(3)÷６、【日中サービス支援型】…(3)÷５、
※平成26年4月1日において、現に存する共同生活援助（みなし外部サービス利用型）のみ(3)÷10も可</t>
    <rPh sb="1" eb="3">
      <t>カイゴ</t>
    </rPh>
    <rPh sb="7" eb="9">
      <t>ホウカツ</t>
    </rPh>
    <rPh sb="9" eb="10">
      <t>ガタ</t>
    </rPh>
    <rPh sb="11" eb="13">
      <t>セワ</t>
    </rPh>
    <rPh sb="13" eb="14">
      <t>ニン</t>
    </rPh>
    <rPh sb="22" eb="24">
      <t>ニッチュウ</t>
    </rPh>
    <rPh sb="28" eb="30">
      <t>シエン</t>
    </rPh>
    <rPh sb="30" eb="31">
      <t>ガタ</t>
    </rPh>
    <rPh sb="41" eb="43">
      <t>ヘイセイ</t>
    </rPh>
    <rPh sb="45" eb="46">
      <t>ネン</t>
    </rPh>
    <rPh sb="47" eb="48">
      <t>ガツ</t>
    </rPh>
    <rPh sb="49" eb="50">
      <t>ニチ</t>
    </rPh>
    <rPh sb="55" eb="56">
      <t>ウツツ</t>
    </rPh>
    <rPh sb="57" eb="58">
      <t>ソン</t>
    </rPh>
    <rPh sb="60" eb="62">
      <t>キョウドウ</t>
    </rPh>
    <rPh sb="62" eb="64">
      <t>セイカツ</t>
    </rPh>
    <rPh sb="64" eb="66">
      <t>エンジョ</t>
    </rPh>
    <rPh sb="70" eb="72">
      <t>ガイブ</t>
    </rPh>
    <rPh sb="76" eb="79">
      <t>リヨウガタ</t>
    </rPh>
    <rPh sb="89" eb="90">
      <t>カ</t>
    </rPh>
    <phoneticPr fontId="26"/>
  </si>
  <si>
    <t>（９）加算上
必要世話人数(常勤換算)</t>
    <rPh sb="3" eb="5">
      <t>カサン</t>
    </rPh>
    <rPh sb="5" eb="6">
      <t>ジョウ</t>
    </rPh>
    <rPh sb="7" eb="9">
      <t>ヒツヨウ</t>
    </rPh>
    <rPh sb="9" eb="11">
      <t>セワ</t>
    </rPh>
    <rPh sb="11" eb="12">
      <t>ニン</t>
    </rPh>
    <rPh sb="12" eb="13">
      <t>カズ</t>
    </rPh>
    <rPh sb="14" eb="16">
      <t>ジョウキン</t>
    </rPh>
    <rPh sb="16" eb="18">
      <t>カンサン</t>
    </rPh>
    <phoneticPr fontId="26"/>
  </si>
  <si>
    <t>…共同生活援助サービス費【Ⅰ型】(3)÷４　【Ⅱ型】(3)÷５　【Ⅲ型】(3)÷６　【Ⅳ型】(3)÷10
…日中サービス支援型共同生活援助サービス費【Ⅰ型】(3)÷3　【Ⅱ型】(3)÷4　【Ⅲ型】(3)÷5　</t>
    <rPh sb="1" eb="3">
      <t>キョウドウ</t>
    </rPh>
    <rPh sb="3" eb="5">
      <t>セイカツ</t>
    </rPh>
    <rPh sb="5" eb="7">
      <t>エンジョ</t>
    </rPh>
    <rPh sb="11" eb="12">
      <t>ヒ</t>
    </rPh>
    <rPh sb="14" eb="15">
      <t>ガタ</t>
    </rPh>
    <rPh sb="24" eb="25">
      <t>ガタ</t>
    </rPh>
    <rPh sb="34" eb="35">
      <t>ガタ</t>
    </rPh>
    <rPh sb="44" eb="45">
      <t>ガタ</t>
    </rPh>
    <rPh sb="54" eb="56">
      <t>ニッチュウ</t>
    </rPh>
    <rPh sb="60" eb="62">
      <t>シエン</t>
    </rPh>
    <rPh sb="62" eb="63">
      <t>ガタ</t>
    </rPh>
    <rPh sb="63" eb="65">
      <t>キョウドウ</t>
    </rPh>
    <rPh sb="65" eb="67">
      <t>セイカツ</t>
    </rPh>
    <rPh sb="67" eb="69">
      <t>エンジョ</t>
    </rPh>
    <rPh sb="73" eb="74">
      <t>ヒ</t>
    </rPh>
    <phoneticPr fontId="26"/>
  </si>
  <si>
    <t>（10）必要生活支援員数
(常勤換算：外部サービス型除く)</t>
    <rPh sb="4" eb="6">
      <t>ヒツヨウ</t>
    </rPh>
    <rPh sb="6" eb="8">
      <t>セイカツ</t>
    </rPh>
    <rPh sb="8" eb="10">
      <t>シエン</t>
    </rPh>
    <rPh sb="10" eb="11">
      <t>イン</t>
    </rPh>
    <rPh sb="11" eb="12">
      <t>カズ</t>
    </rPh>
    <rPh sb="14" eb="16">
      <t>ジョウキン</t>
    </rPh>
    <rPh sb="16" eb="18">
      <t>カンサン</t>
    </rPh>
    <rPh sb="19" eb="21">
      <t>ガイブ</t>
    </rPh>
    <rPh sb="25" eb="26">
      <t>ガタ</t>
    </rPh>
    <rPh sb="26" eb="27">
      <t>ノゾ</t>
    </rPh>
    <phoneticPr fontId="26"/>
  </si>
  <si>
    <t>…｛(4)÷９｝+｛(5)÷６｝+｛(6)÷４｝+｛(7)÷2.5｝　</t>
    <phoneticPr fontId="26"/>
  </si>
  <si>
    <t>※　短期入所を併せて設置している事業所は、指定基準上の職員配置を確認するため、別途、短期入所サービス利用者を含めて記載すること。</t>
    <rPh sb="2" eb="4">
      <t>タンキ</t>
    </rPh>
    <rPh sb="4" eb="6">
      <t>ニュウショ</t>
    </rPh>
    <rPh sb="7" eb="8">
      <t>アワ</t>
    </rPh>
    <rPh sb="10" eb="12">
      <t>セッチ</t>
    </rPh>
    <rPh sb="16" eb="18">
      <t>ジギョウ</t>
    </rPh>
    <rPh sb="18" eb="19">
      <t>ショ</t>
    </rPh>
    <rPh sb="21" eb="23">
      <t>シテイ</t>
    </rPh>
    <rPh sb="23" eb="25">
      <t>キジュン</t>
    </rPh>
    <rPh sb="25" eb="26">
      <t>ジョウ</t>
    </rPh>
    <rPh sb="27" eb="29">
      <t>ショクイン</t>
    </rPh>
    <rPh sb="29" eb="31">
      <t>ハイチ</t>
    </rPh>
    <rPh sb="32" eb="34">
      <t>カクニン</t>
    </rPh>
    <rPh sb="39" eb="41">
      <t>ベット</t>
    </rPh>
    <rPh sb="42" eb="44">
      <t>タンキ</t>
    </rPh>
    <rPh sb="44" eb="46">
      <t>ニュウショ</t>
    </rPh>
    <rPh sb="50" eb="53">
      <t>リヨウシャ</t>
    </rPh>
    <rPh sb="54" eb="55">
      <t>フク</t>
    </rPh>
    <rPh sb="57" eb="59">
      <t>キサイ</t>
    </rPh>
    <phoneticPr fontId="26"/>
  </si>
  <si>
    <t>（別紙1-6-2）</t>
    <rPh sb="1" eb="3">
      <t>ベッシ</t>
    </rPh>
    <phoneticPr fontId="26"/>
  </si>
  <si>
    <t>利用者の数等算出表（共同生活援助）【短期入所利用者を含む】</t>
    <rPh sb="0" eb="3">
      <t>リヨウシャ</t>
    </rPh>
    <rPh sb="4" eb="5">
      <t>カズ</t>
    </rPh>
    <rPh sb="5" eb="6">
      <t>トウ</t>
    </rPh>
    <rPh sb="6" eb="8">
      <t>サンシュツ</t>
    </rPh>
    <rPh sb="8" eb="9">
      <t>ヒョウ</t>
    </rPh>
    <rPh sb="10" eb="12">
      <t>キョウドウ</t>
    </rPh>
    <rPh sb="12" eb="14">
      <t>セイカツ</t>
    </rPh>
    <rPh sb="14" eb="16">
      <t>エンジョ</t>
    </rPh>
    <phoneticPr fontId="26"/>
  </si>
  <si>
    <t>共同生活援助、短期入所</t>
    <rPh sb="0" eb="6">
      <t>キョウドウセイカツエンジョ</t>
    </rPh>
    <rPh sb="7" eb="9">
      <t>タンキ</t>
    </rPh>
    <rPh sb="9" eb="11">
      <t>ニュウショ</t>
    </rPh>
    <phoneticPr fontId="26"/>
  </si>
  <si>
    <t>事業所・施設名</t>
    <rPh sb="0" eb="3">
      <t>ジギョウショ</t>
    </rPh>
    <rPh sb="4" eb="6">
      <t>シセツ</t>
    </rPh>
    <rPh sb="6" eb="7">
      <t>メイ</t>
    </rPh>
    <phoneticPr fontId="26"/>
  </si>
  <si>
    <t>⑪　⑨のうち、短期入所利用者</t>
    <rPh sb="7" eb="9">
      <t>タンキ</t>
    </rPh>
    <rPh sb="9" eb="11">
      <t>ニュウショ</t>
    </rPh>
    <rPh sb="11" eb="13">
      <t>リヨウ</t>
    </rPh>
    <phoneticPr fontId="26"/>
  </si>
  <si>
    <t>…｛(4)÷９｝+｛(5)÷６｝+｛(6)÷４｝+｛(7)÷2.5｝　</t>
  </si>
  <si>
    <t>※　短期入所を併せて設置している事業所は、指定基準上の職員配置を確認するため、短期入所サービス利用者を含めて記載すること。</t>
    <rPh sb="2" eb="4">
      <t>タンキ</t>
    </rPh>
    <rPh sb="4" eb="6">
      <t>ニュウショ</t>
    </rPh>
    <rPh sb="7" eb="8">
      <t>アワ</t>
    </rPh>
    <rPh sb="10" eb="12">
      <t>セッチ</t>
    </rPh>
    <rPh sb="16" eb="18">
      <t>ジギョウ</t>
    </rPh>
    <rPh sb="18" eb="19">
      <t>ショ</t>
    </rPh>
    <rPh sb="21" eb="23">
      <t>シテイ</t>
    </rPh>
    <rPh sb="23" eb="25">
      <t>キジュン</t>
    </rPh>
    <rPh sb="25" eb="26">
      <t>ジョウ</t>
    </rPh>
    <rPh sb="27" eb="29">
      <t>ショクイン</t>
    </rPh>
    <rPh sb="29" eb="31">
      <t>ハイチ</t>
    </rPh>
    <rPh sb="32" eb="34">
      <t>カクニン</t>
    </rPh>
    <rPh sb="39" eb="41">
      <t>タンキ</t>
    </rPh>
    <rPh sb="41" eb="43">
      <t>ニュウショ</t>
    </rPh>
    <rPh sb="47" eb="50">
      <t>リヨウシャ</t>
    </rPh>
    <rPh sb="51" eb="52">
      <t>フク</t>
    </rPh>
    <rPh sb="54" eb="56">
      <t>キサイ</t>
    </rPh>
    <phoneticPr fontId="26"/>
  </si>
  <si>
    <t>【注意】</t>
    <rPh sb="1" eb="3">
      <t>チュウイ</t>
    </rPh>
    <phoneticPr fontId="26"/>
  </si>
  <si>
    <t>※定員超過減算算定対象外の者：①やむを得ない措置により受け入れた利用者　②災害等やむを得ない理由により定員外として取り扱われる利用者　③地域移行が困難になった又は離職により定員外として受け入れた障害者（報酬告示留意事項通知の総則参照）</t>
    <phoneticPr fontId="26"/>
  </si>
  <si>
    <t>※延べ利用者数について、入所等した日は含め、退所等した日は含まないこと。（請求ベースでは退所等した日も利用日に含まれますが、平均利用者数ベースでは含まれないので、ご注意ください。）＊療養介護、短期入所、共同生活援助、施設入所支援、宿泊型自立訓練、障害児入所施設といったベッド数に関係するサービスのみの取扱い。</t>
    <rPh sb="1" eb="2">
      <t>ノ</t>
    </rPh>
    <rPh sb="3" eb="6">
      <t>リヨウシャ</t>
    </rPh>
    <rPh sb="6" eb="7">
      <t>スウ</t>
    </rPh>
    <rPh sb="12" eb="14">
      <t>ニュウショ</t>
    </rPh>
    <rPh sb="14" eb="15">
      <t>トウ</t>
    </rPh>
    <rPh sb="17" eb="18">
      <t>ヒ</t>
    </rPh>
    <rPh sb="19" eb="20">
      <t>フク</t>
    </rPh>
    <rPh sb="22" eb="25">
      <t>タイショトウ</t>
    </rPh>
    <rPh sb="27" eb="28">
      <t>ヒ</t>
    </rPh>
    <rPh sb="29" eb="30">
      <t>フク</t>
    </rPh>
    <rPh sb="37" eb="39">
      <t>セイキュウ</t>
    </rPh>
    <rPh sb="44" eb="47">
      <t>タイショトウ</t>
    </rPh>
    <rPh sb="49" eb="50">
      <t>ヒ</t>
    </rPh>
    <rPh sb="51" eb="53">
      <t>リヨウ</t>
    </rPh>
    <rPh sb="53" eb="54">
      <t>ヒ</t>
    </rPh>
    <rPh sb="55" eb="56">
      <t>フク</t>
    </rPh>
    <rPh sb="62" eb="64">
      <t>ヘイキン</t>
    </rPh>
    <rPh sb="64" eb="66">
      <t>リヨウ</t>
    </rPh>
    <rPh sb="66" eb="67">
      <t>シャ</t>
    </rPh>
    <rPh sb="67" eb="68">
      <t>スウ</t>
    </rPh>
    <rPh sb="73" eb="74">
      <t>フク</t>
    </rPh>
    <rPh sb="82" eb="84">
      <t>チュウイ</t>
    </rPh>
    <rPh sb="91" eb="93">
      <t>リョウヨウ</t>
    </rPh>
    <rPh sb="93" eb="95">
      <t>カイゴ</t>
    </rPh>
    <rPh sb="96" eb="98">
      <t>タンキ</t>
    </rPh>
    <rPh sb="98" eb="100">
      <t>ニュウショ</t>
    </rPh>
    <rPh sb="101" eb="103">
      <t>キョウドウ</t>
    </rPh>
    <rPh sb="103" eb="105">
      <t>セイカツ</t>
    </rPh>
    <rPh sb="105" eb="107">
      <t>エンジョ</t>
    </rPh>
    <rPh sb="108" eb="110">
      <t>シセツ</t>
    </rPh>
    <rPh sb="110" eb="112">
      <t>ニュウショ</t>
    </rPh>
    <rPh sb="112" eb="114">
      <t>シエン</t>
    </rPh>
    <rPh sb="115" eb="118">
      <t>シュクハクガタ</t>
    </rPh>
    <rPh sb="118" eb="120">
      <t>ジリツ</t>
    </rPh>
    <rPh sb="120" eb="122">
      <t>クンレン</t>
    </rPh>
    <rPh sb="123" eb="125">
      <t>ショウガイ</t>
    </rPh>
    <rPh sb="125" eb="126">
      <t>ジ</t>
    </rPh>
    <rPh sb="126" eb="128">
      <t>ニュウショ</t>
    </rPh>
    <rPh sb="128" eb="130">
      <t>シセツ</t>
    </rPh>
    <rPh sb="137" eb="138">
      <t>スウ</t>
    </rPh>
    <rPh sb="139" eb="141">
      <t>カンケイ</t>
    </rPh>
    <rPh sb="150" eb="151">
      <t>ト</t>
    </rPh>
    <rPh sb="151" eb="152">
      <t>アツカ</t>
    </rPh>
    <phoneticPr fontId="26"/>
  </si>
  <si>
    <t>※「新規開設時」、「再開時」又は「届出を行う年度の４月から定員を変更」する場合の利用者数は、原則、定員数とし、開設等のときの利用者見込が定員の90％に満たない場合は、定員の90％又は理由があるときは推計値で記載する。（開設等のときの利用者見込が定員の90％を満たす場合は、定員又はその利用者数にて記載すること。）</t>
    <rPh sb="2" eb="4">
      <t>シンキ</t>
    </rPh>
    <rPh sb="4" eb="6">
      <t>カイセツ</t>
    </rPh>
    <rPh sb="6" eb="7">
      <t>ジ</t>
    </rPh>
    <rPh sb="10" eb="12">
      <t>サイカイ</t>
    </rPh>
    <rPh sb="12" eb="13">
      <t>ジ</t>
    </rPh>
    <rPh sb="14" eb="15">
      <t>マタ</t>
    </rPh>
    <rPh sb="17" eb="19">
      <t>トドケデ</t>
    </rPh>
    <rPh sb="20" eb="21">
      <t>オコナ</t>
    </rPh>
    <rPh sb="22" eb="24">
      <t>ネンド</t>
    </rPh>
    <rPh sb="26" eb="27">
      <t>ガツ</t>
    </rPh>
    <rPh sb="29" eb="31">
      <t>テイイン</t>
    </rPh>
    <rPh sb="32" eb="34">
      <t>ヘンコウ</t>
    </rPh>
    <rPh sb="37" eb="39">
      <t>バアイ</t>
    </rPh>
    <rPh sb="40" eb="42">
      <t>リヨウ</t>
    </rPh>
    <rPh sb="42" eb="43">
      <t>シャ</t>
    </rPh>
    <rPh sb="43" eb="44">
      <t>スウ</t>
    </rPh>
    <rPh sb="46" eb="48">
      <t>ゲンソク</t>
    </rPh>
    <rPh sb="49" eb="52">
      <t>テイインスウ</t>
    </rPh>
    <rPh sb="55" eb="57">
      <t>カイセツ</t>
    </rPh>
    <rPh sb="57" eb="58">
      <t>トウ</t>
    </rPh>
    <rPh sb="62" eb="65">
      <t>リヨウシャ</t>
    </rPh>
    <rPh sb="65" eb="67">
      <t>ミコ</t>
    </rPh>
    <rPh sb="68" eb="70">
      <t>テイイン</t>
    </rPh>
    <rPh sb="75" eb="76">
      <t>ミ</t>
    </rPh>
    <rPh sb="79" eb="81">
      <t>バアイ</t>
    </rPh>
    <rPh sb="83" eb="85">
      <t>テイイン</t>
    </rPh>
    <rPh sb="89" eb="90">
      <t>マタ</t>
    </rPh>
    <rPh sb="91" eb="93">
      <t>リユウ</t>
    </rPh>
    <rPh sb="99" eb="102">
      <t>スイケイチ</t>
    </rPh>
    <rPh sb="103" eb="105">
      <t>キサイ</t>
    </rPh>
    <rPh sb="109" eb="111">
      <t>カイセツ</t>
    </rPh>
    <rPh sb="111" eb="112">
      <t>トウ</t>
    </rPh>
    <rPh sb="116" eb="119">
      <t>リヨウシャ</t>
    </rPh>
    <rPh sb="119" eb="121">
      <t>ミコ</t>
    </rPh>
    <rPh sb="122" eb="124">
      <t>テイイン</t>
    </rPh>
    <rPh sb="129" eb="130">
      <t>ミ</t>
    </rPh>
    <rPh sb="132" eb="134">
      <t>バアイ</t>
    </rPh>
    <rPh sb="136" eb="138">
      <t>テイイン</t>
    </rPh>
    <rPh sb="138" eb="139">
      <t>マタ</t>
    </rPh>
    <rPh sb="142" eb="144">
      <t>リヨウ</t>
    </rPh>
    <rPh sb="144" eb="145">
      <t>シャ</t>
    </rPh>
    <rPh sb="145" eb="146">
      <t>スウ</t>
    </rPh>
    <rPh sb="148" eb="150">
      <t>キサイ</t>
    </rPh>
    <phoneticPr fontId="26"/>
  </si>
  <si>
    <t>※前年度中又は当年度当初に新規開設、定員変更を行い、現定員としての実績が１年に満たない場合の利用者数の取扱は以下のとおりとする。</t>
    <rPh sb="1" eb="2">
      <t>マエ</t>
    </rPh>
    <rPh sb="2" eb="5">
      <t>ネンドチュウ</t>
    </rPh>
    <rPh sb="5" eb="6">
      <t>マタ</t>
    </rPh>
    <rPh sb="7" eb="8">
      <t>トウ</t>
    </rPh>
    <rPh sb="8" eb="10">
      <t>ネンド</t>
    </rPh>
    <rPh sb="10" eb="12">
      <t>トウショ</t>
    </rPh>
    <rPh sb="13" eb="15">
      <t>シンキ</t>
    </rPh>
    <rPh sb="15" eb="17">
      <t>カイセツ</t>
    </rPh>
    <rPh sb="18" eb="20">
      <t>テイイン</t>
    </rPh>
    <rPh sb="20" eb="22">
      <t>ヘンコウ</t>
    </rPh>
    <rPh sb="23" eb="24">
      <t>オコナ</t>
    </rPh>
    <rPh sb="26" eb="27">
      <t>ウツツ</t>
    </rPh>
    <rPh sb="27" eb="29">
      <t>テイイン</t>
    </rPh>
    <rPh sb="33" eb="35">
      <t>ジッセキ</t>
    </rPh>
    <rPh sb="37" eb="38">
      <t>ネン</t>
    </rPh>
    <rPh sb="39" eb="40">
      <t>ミ</t>
    </rPh>
    <rPh sb="43" eb="45">
      <t>バアイ</t>
    </rPh>
    <rPh sb="46" eb="48">
      <t>リヨウ</t>
    </rPh>
    <rPh sb="48" eb="49">
      <t>シャ</t>
    </rPh>
    <rPh sb="49" eb="50">
      <t>スウ</t>
    </rPh>
    <rPh sb="51" eb="53">
      <t>トリアツカイ</t>
    </rPh>
    <rPh sb="54" eb="56">
      <t>イカ</t>
    </rPh>
    <phoneticPr fontId="26"/>
  </si>
  <si>
    <t>（１）定員減の実績が３か月に満たない場合…定員数（理由があるときは定員の90%又は推計値）</t>
    <rPh sb="3" eb="5">
      <t>テイイン</t>
    </rPh>
    <rPh sb="5" eb="6">
      <t>ゲン</t>
    </rPh>
    <rPh sb="7" eb="9">
      <t>ジッセキ</t>
    </rPh>
    <rPh sb="12" eb="13">
      <t>ゲツ</t>
    </rPh>
    <rPh sb="14" eb="15">
      <t>ミ</t>
    </rPh>
    <rPh sb="18" eb="20">
      <t>バアイ</t>
    </rPh>
    <rPh sb="21" eb="23">
      <t>テイイン</t>
    </rPh>
    <rPh sb="23" eb="24">
      <t>スウ</t>
    </rPh>
    <rPh sb="25" eb="27">
      <t>リユウ</t>
    </rPh>
    <rPh sb="33" eb="35">
      <t>テイイン</t>
    </rPh>
    <rPh sb="39" eb="40">
      <t>マタ</t>
    </rPh>
    <phoneticPr fontId="26"/>
  </si>
  <si>
    <t>（２）定員減の実績が３か月以上の場合…減少後の期間の延べ利用者数÷開所日数</t>
    <rPh sb="3" eb="5">
      <t>テイイン</t>
    </rPh>
    <rPh sb="5" eb="6">
      <t>ゲン</t>
    </rPh>
    <rPh sb="7" eb="9">
      <t>ジッセキ</t>
    </rPh>
    <rPh sb="12" eb="13">
      <t>ゲツ</t>
    </rPh>
    <rPh sb="13" eb="15">
      <t>イジョウ</t>
    </rPh>
    <rPh sb="16" eb="18">
      <t>バアイ</t>
    </rPh>
    <rPh sb="19" eb="21">
      <t>ゲンショウ</t>
    </rPh>
    <rPh sb="21" eb="22">
      <t>ゴ</t>
    </rPh>
    <rPh sb="23" eb="25">
      <t>キカン</t>
    </rPh>
    <rPh sb="26" eb="27">
      <t>ノ</t>
    </rPh>
    <rPh sb="28" eb="31">
      <t>リヨウシャ</t>
    </rPh>
    <rPh sb="31" eb="32">
      <t>スウ</t>
    </rPh>
    <rPh sb="33" eb="35">
      <t>カイショ</t>
    </rPh>
    <rPh sb="35" eb="37">
      <t>ニッスウ</t>
    </rPh>
    <phoneticPr fontId="26"/>
  </si>
  <si>
    <t>（３）新設の実績が６か月に満たない場合…定員数（理由のあるときは定員の90％又は推計値）</t>
    <rPh sb="3" eb="5">
      <t>シンセツ</t>
    </rPh>
    <rPh sb="6" eb="8">
      <t>ジッセキ</t>
    </rPh>
    <rPh sb="11" eb="12">
      <t>ゲツ</t>
    </rPh>
    <rPh sb="13" eb="14">
      <t>ミ</t>
    </rPh>
    <rPh sb="17" eb="19">
      <t>バアイ</t>
    </rPh>
    <rPh sb="20" eb="22">
      <t>テイイン</t>
    </rPh>
    <rPh sb="22" eb="23">
      <t>スウ</t>
    </rPh>
    <rPh sb="24" eb="26">
      <t>リユウ</t>
    </rPh>
    <rPh sb="32" eb="34">
      <t>テイイン</t>
    </rPh>
    <rPh sb="38" eb="39">
      <t>マタ</t>
    </rPh>
    <rPh sb="40" eb="43">
      <t>スイケイチ</t>
    </rPh>
    <phoneticPr fontId="26"/>
  </si>
  <si>
    <t>（４）定員増の実績が６か月に満たない場合…指定変更日時点の利用者数(前年度平均)＋増加数の90％</t>
    <rPh sb="3" eb="5">
      <t>テイイン</t>
    </rPh>
    <rPh sb="5" eb="6">
      <t>ゾウ</t>
    </rPh>
    <rPh sb="7" eb="9">
      <t>ジッセキ</t>
    </rPh>
    <rPh sb="12" eb="13">
      <t>ゲツ</t>
    </rPh>
    <rPh sb="14" eb="15">
      <t>ミ</t>
    </rPh>
    <rPh sb="18" eb="20">
      <t>バアイ</t>
    </rPh>
    <rPh sb="21" eb="23">
      <t>シテイ</t>
    </rPh>
    <rPh sb="23" eb="26">
      <t>ヘンコウビ</t>
    </rPh>
    <rPh sb="26" eb="28">
      <t>ジテン</t>
    </rPh>
    <rPh sb="29" eb="32">
      <t>リヨウシャ</t>
    </rPh>
    <rPh sb="32" eb="33">
      <t>スウ</t>
    </rPh>
    <rPh sb="34" eb="37">
      <t>ゼンネンド</t>
    </rPh>
    <rPh sb="37" eb="39">
      <t>ヘイキン</t>
    </rPh>
    <rPh sb="41" eb="44">
      <t>ゾウカスウ</t>
    </rPh>
    <phoneticPr fontId="26"/>
  </si>
  <si>
    <t>（５）新設又は定員増の実績が６か月以上１年未満の場合…直近６か月の延べ利用者数÷開所日数</t>
    <rPh sb="3" eb="5">
      <t>シンセツ</t>
    </rPh>
    <rPh sb="5" eb="6">
      <t>マタ</t>
    </rPh>
    <rPh sb="7" eb="10">
      <t>テイインゾウ</t>
    </rPh>
    <rPh sb="11" eb="13">
      <t>ジッセキ</t>
    </rPh>
    <rPh sb="16" eb="17">
      <t>ゲツ</t>
    </rPh>
    <rPh sb="17" eb="19">
      <t>イジョウ</t>
    </rPh>
    <rPh sb="20" eb="21">
      <t>ネン</t>
    </rPh>
    <rPh sb="21" eb="23">
      <t>ミマン</t>
    </rPh>
    <rPh sb="24" eb="26">
      <t>バアイ</t>
    </rPh>
    <rPh sb="27" eb="29">
      <t>チョッキン</t>
    </rPh>
    <rPh sb="31" eb="32">
      <t>ゲツ</t>
    </rPh>
    <phoneticPr fontId="26"/>
  </si>
  <si>
    <t>（６）新設又は定員増の実績が１年以上の場合…直近１年間の延べ利用者数÷開所日数（サービス費以外で年度途中に届出する場合の取扱）</t>
    <rPh sb="3" eb="5">
      <t>シンセツ</t>
    </rPh>
    <rPh sb="5" eb="6">
      <t>マタ</t>
    </rPh>
    <rPh sb="7" eb="10">
      <t>テイインゾウ</t>
    </rPh>
    <rPh sb="11" eb="13">
      <t>ジッセキ</t>
    </rPh>
    <rPh sb="15" eb="16">
      <t>ネン</t>
    </rPh>
    <rPh sb="16" eb="18">
      <t>イジョウ</t>
    </rPh>
    <rPh sb="19" eb="21">
      <t>バアイ</t>
    </rPh>
    <rPh sb="22" eb="24">
      <t>チョッキン</t>
    </rPh>
    <rPh sb="25" eb="27">
      <t>ネンカン</t>
    </rPh>
    <rPh sb="44" eb="45">
      <t>ヒ</t>
    </rPh>
    <rPh sb="45" eb="47">
      <t>イガイ</t>
    </rPh>
    <rPh sb="48" eb="50">
      <t>ネンド</t>
    </rPh>
    <rPh sb="50" eb="52">
      <t>トチュウ</t>
    </rPh>
    <rPh sb="53" eb="55">
      <t>トドケデ</t>
    </rPh>
    <rPh sb="57" eb="59">
      <t>バアイ</t>
    </rPh>
    <rPh sb="60" eb="62">
      <t>トリアツカイ</t>
    </rPh>
    <phoneticPr fontId="26"/>
  </si>
  <si>
    <t>※特定旧法指定施設、精神障害者社会復帰施設、児童福祉施設その他の施設が指定事業所等に転換する場合は、指定申請日の前日から過去１か月の実績をもって利用者の数とする。</t>
    <rPh sb="1" eb="3">
      <t>トクテイ</t>
    </rPh>
    <rPh sb="3" eb="5">
      <t>キュウホウ</t>
    </rPh>
    <rPh sb="5" eb="7">
      <t>シテイ</t>
    </rPh>
    <rPh sb="7" eb="9">
      <t>シセツ</t>
    </rPh>
    <rPh sb="10" eb="12">
      <t>セイシン</t>
    </rPh>
    <rPh sb="12" eb="14">
      <t>ショウガイ</t>
    </rPh>
    <rPh sb="14" eb="15">
      <t>シャ</t>
    </rPh>
    <rPh sb="15" eb="17">
      <t>シャカイ</t>
    </rPh>
    <rPh sb="17" eb="19">
      <t>フッキ</t>
    </rPh>
    <rPh sb="19" eb="21">
      <t>シセツ</t>
    </rPh>
    <rPh sb="22" eb="24">
      <t>ジドウ</t>
    </rPh>
    <rPh sb="24" eb="26">
      <t>フクシ</t>
    </rPh>
    <rPh sb="26" eb="28">
      <t>シセツ</t>
    </rPh>
    <rPh sb="30" eb="31">
      <t>タ</t>
    </rPh>
    <rPh sb="32" eb="34">
      <t>シセツ</t>
    </rPh>
    <rPh sb="35" eb="37">
      <t>シテイ</t>
    </rPh>
    <rPh sb="37" eb="40">
      <t>ジギョウショ</t>
    </rPh>
    <rPh sb="40" eb="41">
      <t>トウ</t>
    </rPh>
    <rPh sb="42" eb="44">
      <t>テンカン</t>
    </rPh>
    <rPh sb="46" eb="48">
      <t>バアイ</t>
    </rPh>
    <rPh sb="50" eb="52">
      <t>シテイ</t>
    </rPh>
    <rPh sb="52" eb="54">
      <t>シンセイ</t>
    </rPh>
    <rPh sb="54" eb="55">
      <t>ヒ</t>
    </rPh>
    <rPh sb="56" eb="58">
      <t>ゼンジツ</t>
    </rPh>
    <rPh sb="60" eb="62">
      <t>カコ</t>
    </rPh>
    <rPh sb="64" eb="65">
      <t>ゲツ</t>
    </rPh>
    <rPh sb="66" eb="68">
      <t>ジッセキ</t>
    </rPh>
    <rPh sb="72" eb="75">
      <t>リヨウシャ</t>
    </rPh>
    <rPh sb="76" eb="77">
      <t>カズ</t>
    </rPh>
    <phoneticPr fontId="26"/>
  </si>
  <si>
    <r>
      <t>１．Ⅲ型(6:1)
２．Ⅳ型(10:1)
３．Ⅰ型(4:1)
４．Ⅱ型(5:1)
１１．日中支援Ⅰ型(3:1)
１２．日中支援Ⅱ型(4:1)
１３．日中支援Ⅲ型(5:1)
※Ⅳ型は、外部サービス利用型のみ
１</t>
    </r>
    <r>
      <rPr>
        <sz val="11"/>
        <color rgb="FFFF0000"/>
        <rFont val="ＭＳ ゴシック"/>
        <family val="3"/>
        <charset val="128"/>
      </rPr>
      <t>．6:1
２．10:1
３．旧Ⅰ型
４．旧Ⅱ型
１１．旧日中支援Ⅰ型
１２．旧日中支援Ⅱ型
１３．5:1</t>
    </r>
    <rPh sb="44" eb="46">
      <t>ニッチュウ</t>
    </rPh>
    <rPh sb="46" eb="48">
      <t>シエン</t>
    </rPh>
    <rPh sb="49" eb="50">
      <t>ガタ</t>
    </rPh>
    <rPh sb="89" eb="90">
      <t>ガタ</t>
    </rPh>
    <rPh sb="92" eb="94">
      <t>ガイブ</t>
    </rPh>
    <rPh sb="98" eb="101">
      <t>リヨウガタ</t>
    </rPh>
    <phoneticPr fontId="6"/>
  </si>
  <si>
    <t>①．なし　　２．Ⅰ　　３．Ⅱ　　４．Ⅰ・Ⅱ</t>
    <phoneticPr fontId="3"/>
  </si>
  <si>
    <t>　１．なし　　２．7.5:1　　③．12:1　　４．20:1　　５．30:1</t>
    <phoneticPr fontId="6"/>
  </si>
  <si>
    <t>　①．なし　　４．あり</t>
  </si>
  <si>
    <t>　①．なし　　５．あり</t>
  </si>
  <si>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33"/>
  </si>
  <si>
    <t>人員配置体制加算　算定の可否</t>
    <rPh sb="0" eb="2">
      <t>ジンイン</t>
    </rPh>
    <rPh sb="2" eb="4">
      <t>ハイチ</t>
    </rPh>
    <rPh sb="4" eb="6">
      <t>タイセイ</t>
    </rPh>
    <rPh sb="6" eb="8">
      <t>カサン</t>
    </rPh>
    <rPh sb="9" eb="11">
      <t>サンテイ</t>
    </rPh>
    <rPh sb="12" eb="14">
      <t>カヒ</t>
    </rPh>
    <phoneticPr fontId="33"/>
  </si>
  <si>
    <t>時間</t>
    <rPh sb="0" eb="2">
      <t>ジカン</t>
    </rPh>
    <phoneticPr fontId="33"/>
  </si>
  <si>
    <t>勤務延べ
時間数</t>
    <rPh sb="0" eb="3">
      <t>キンムノ</t>
    </rPh>
    <rPh sb="5" eb="8">
      <t>ジカンスウ</t>
    </rPh>
    <phoneticPr fontId="33"/>
  </si>
  <si>
    <t>人</t>
    <rPh sb="0" eb="1">
      <t>ニン</t>
    </rPh>
    <phoneticPr fontId="33"/>
  </si>
  <si>
    <t>人数</t>
    <rPh sb="0" eb="2">
      <t>ニンズウ</t>
    </rPh>
    <phoneticPr fontId="33"/>
  </si>
  <si>
    <t>合計</t>
    <rPh sb="0" eb="2">
      <t>ゴウケイ</t>
    </rPh>
    <phoneticPr fontId="33"/>
  </si>
  <si>
    <t>世話人等</t>
    <rPh sb="0" eb="3">
      <t>セワニン</t>
    </rPh>
    <rPh sb="3" eb="4">
      <t>トウ</t>
    </rPh>
    <phoneticPr fontId="33"/>
  </si>
  <si>
    <t>○実際の特定従業者数</t>
    <rPh sb="1" eb="3">
      <t>ジッサイ</t>
    </rPh>
    <rPh sb="4" eb="6">
      <t>トクテイ</t>
    </rPh>
    <rPh sb="6" eb="9">
      <t>ジュウギョウシャ</t>
    </rPh>
    <rPh sb="9" eb="10">
      <t>スウ</t>
    </rPh>
    <phoneticPr fontId="33"/>
  </si>
  <si>
    <t>世話人等</t>
    <rPh sb="0" eb="3">
      <t>セワニン</t>
    </rPh>
    <rPh sb="3" eb="4">
      <t>ナド</t>
    </rPh>
    <phoneticPr fontId="33"/>
  </si>
  <si>
    <t>○人員配置体制加算の算定において必要な特定従業者数の合計( a ＋ b ＋ c )</t>
    <rPh sb="16" eb="18">
      <t>ヒツヨウ</t>
    </rPh>
    <rPh sb="19" eb="24">
      <t>トクテイジュウギョウシャ</t>
    </rPh>
    <rPh sb="24" eb="25">
      <t>スウ</t>
    </rPh>
    <rPh sb="26" eb="28">
      <t>ゴウケイ</t>
    </rPh>
    <phoneticPr fontId="33"/>
  </si>
  <si>
    <t>調整数（c）</t>
    <rPh sb="0" eb="2">
      <t>チョウセイ</t>
    </rPh>
    <rPh sb="2" eb="3">
      <t>スウ</t>
    </rPh>
    <phoneticPr fontId="33"/>
  </si>
  <si>
    <t>世話人等（ｂ）</t>
    <rPh sb="0" eb="3">
      <t>セワニン</t>
    </rPh>
    <rPh sb="3" eb="4">
      <t>ナド</t>
    </rPh>
    <phoneticPr fontId="33"/>
  </si>
  <si>
    <t>○人員配置体制加算の算定において必要な加配数</t>
    <rPh sb="16" eb="18">
      <t>ヒツヨウ</t>
    </rPh>
    <phoneticPr fontId="33"/>
  </si>
  <si>
    <t>合計（a）</t>
    <rPh sb="0" eb="2">
      <t>ゴウケイ</t>
    </rPh>
    <phoneticPr fontId="33"/>
  </si>
  <si>
    <t>生活支援員</t>
    <rPh sb="0" eb="2">
      <t>セイカツ</t>
    </rPh>
    <rPh sb="2" eb="5">
      <t>シエンイン</t>
    </rPh>
    <phoneticPr fontId="33"/>
  </si>
  <si>
    <t>世話人</t>
    <rPh sb="0" eb="3">
      <t>セワニン</t>
    </rPh>
    <phoneticPr fontId="33"/>
  </si>
  <si>
    <t>○基準上置くべき従業者数</t>
  </si>
  <si>
    <t>７　人員配置の状況</t>
    <rPh sb="2" eb="4">
      <t>ジンイン</t>
    </rPh>
    <rPh sb="4" eb="6">
      <t>ハイチ</t>
    </rPh>
    <rPh sb="7" eb="9">
      <t>ジョウキョウ</t>
    </rPh>
    <phoneticPr fontId="33"/>
  </si>
  <si>
    <t>６　人員体制</t>
    <rPh sb="2" eb="4">
      <t>ジンイン</t>
    </rPh>
    <rPh sb="4" eb="6">
      <t>タイセイ</t>
    </rPh>
    <phoneticPr fontId="33"/>
  </si>
  <si>
    <t>※　新設の場合は推定値</t>
    <rPh sb="2" eb="4">
      <t>シンセツ</t>
    </rPh>
    <rPh sb="5" eb="7">
      <t>バアイ</t>
    </rPh>
    <rPh sb="8" eb="11">
      <t>スイテイチ</t>
    </rPh>
    <phoneticPr fontId="33"/>
  </si>
  <si>
    <t>前年度の利用者数の
平均値</t>
    <rPh sb="0" eb="3">
      <t>ゼンネンド</t>
    </rPh>
    <rPh sb="4" eb="7">
      <t>リヨウシャ</t>
    </rPh>
    <rPh sb="7" eb="8">
      <t>スウ</t>
    </rPh>
    <rPh sb="10" eb="12">
      <t>ヘイキン</t>
    </rPh>
    <rPh sb="12" eb="13">
      <t>チ</t>
    </rPh>
    <phoneticPr fontId="33"/>
  </si>
  <si>
    <t>５　利用者数</t>
    <rPh sb="2" eb="5">
      <t>リヨウシャ</t>
    </rPh>
    <rPh sb="5" eb="6">
      <t>スウ</t>
    </rPh>
    <phoneticPr fontId="33"/>
  </si>
  <si>
    <t>４　申請する加算区分</t>
    <rPh sb="2" eb="4">
      <t>シンセイ</t>
    </rPh>
    <rPh sb="6" eb="8">
      <t>カサン</t>
    </rPh>
    <rPh sb="8" eb="10">
      <t>クブン</t>
    </rPh>
    <phoneticPr fontId="33"/>
  </si>
  <si>
    <t>３　サービス種別</t>
    <rPh sb="6" eb="8">
      <t>シュベツ</t>
    </rPh>
    <phoneticPr fontId="33"/>
  </si>
  <si>
    <t>２　異動区分</t>
    <rPh sb="2" eb="4">
      <t>イドウ</t>
    </rPh>
    <rPh sb="4" eb="6">
      <t>クブン</t>
    </rPh>
    <phoneticPr fontId="33"/>
  </si>
  <si>
    <t>１　法人・事業所の名称</t>
    <rPh sb="2" eb="4">
      <t>ホウジン</t>
    </rPh>
    <rPh sb="5" eb="8">
      <t>ジギョウショ</t>
    </rPh>
    <rPh sb="9" eb="11">
      <t>メイショウ</t>
    </rPh>
    <phoneticPr fontId="33"/>
  </si>
  <si>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33"/>
  </si>
  <si>
    <t>（別紙４－２）</t>
  </si>
  <si>
    <t>○</t>
  </si>
  <si>
    <t>法人・事業所名</t>
    <rPh sb="0" eb="2">
      <t>ホウジン</t>
    </rPh>
    <rPh sb="3" eb="6">
      <t>ジギョウショ</t>
    </rPh>
    <rPh sb="6" eb="7">
      <t>メイ</t>
    </rPh>
    <phoneticPr fontId="45"/>
  </si>
  <si>
    <t>事業所番号</t>
    <rPh sb="0" eb="3">
      <t>ジギョウショ</t>
    </rPh>
    <rPh sb="3" eb="5">
      <t>バンゴウ</t>
    </rPh>
    <phoneticPr fontId="45"/>
  </si>
  <si>
    <t>定員</t>
    <rPh sb="0" eb="2">
      <t>テイイン</t>
    </rPh>
    <phoneticPr fontId="45"/>
  </si>
  <si>
    <t>１　サービス類型</t>
    <rPh sb="6" eb="8">
      <t>ルイケイ</t>
    </rPh>
    <phoneticPr fontId="33"/>
  </si>
  <si>
    <t>３　利用者数</t>
    <rPh sb="2" eb="5">
      <t>リヨウシャ</t>
    </rPh>
    <rPh sb="5" eb="6">
      <t>スウ</t>
    </rPh>
    <phoneticPr fontId="33"/>
  </si>
  <si>
    <t>介護サービス包括型事業所</t>
    <rPh sb="0" eb="2">
      <t>カイゴ</t>
    </rPh>
    <rPh sb="9" eb="11">
      <t>ジギョウ</t>
    </rPh>
    <rPh sb="11" eb="12">
      <t>ショ</t>
    </rPh>
    <phoneticPr fontId="33"/>
  </si>
  <si>
    <t>区分１以下</t>
    <rPh sb="0" eb="2">
      <t>クブン</t>
    </rPh>
    <rPh sb="3" eb="5">
      <t>イカ</t>
    </rPh>
    <phoneticPr fontId="33"/>
  </si>
  <si>
    <t>区分２</t>
    <rPh sb="0" eb="2">
      <t>クブン</t>
    </rPh>
    <phoneticPr fontId="33"/>
  </si>
  <si>
    <t>区分３</t>
    <rPh sb="0" eb="2">
      <t>クブン</t>
    </rPh>
    <phoneticPr fontId="33"/>
  </si>
  <si>
    <t>区分４</t>
    <rPh sb="0" eb="2">
      <t>クブン</t>
    </rPh>
    <phoneticPr fontId="33"/>
  </si>
  <si>
    <t>区分５</t>
    <rPh sb="0" eb="2">
      <t>クブン</t>
    </rPh>
    <phoneticPr fontId="33"/>
  </si>
  <si>
    <t>区分６</t>
    <rPh sb="0" eb="2">
      <t>クブン</t>
    </rPh>
    <phoneticPr fontId="33"/>
  </si>
  <si>
    <t>計</t>
    <rPh sb="0" eb="1">
      <t>ケイ</t>
    </rPh>
    <phoneticPr fontId="33"/>
  </si>
  <si>
    <t>外部サービス利用型事業所</t>
    <rPh sb="0" eb="2">
      <t>ガイブ</t>
    </rPh>
    <rPh sb="6" eb="9">
      <t>リヨウガタ</t>
    </rPh>
    <rPh sb="9" eb="11">
      <t>ジギョウ</t>
    </rPh>
    <rPh sb="11" eb="12">
      <t>ショ</t>
    </rPh>
    <phoneticPr fontId="33"/>
  </si>
  <si>
    <t>利用者数（平均）</t>
    <rPh sb="0" eb="3">
      <t>リヨウシャ</t>
    </rPh>
    <rPh sb="3" eb="4">
      <t>スウ</t>
    </rPh>
    <rPh sb="5" eb="7">
      <t>ヘイキン</t>
    </rPh>
    <phoneticPr fontId="33"/>
  </si>
  <si>
    <t>日中サービス支援型事業所</t>
    <rPh sb="0" eb="2">
      <t>ニッチュウ</t>
    </rPh>
    <rPh sb="6" eb="8">
      <t>シエン</t>
    </rPh>
    <rPh sb="8" eb="9">
      <t>ガタ</t>
    </rPh>
    <rPh sb="9" eb="11">
      <t>ジギョウ</t>
    </rPh>
    <rPh sb="11" eb="12">
      <t>ショ</t>
    </rPh>
    <phoneticPr fontId="33"/>
  </si>
  <si>
    <t>個人居宅介護利用者（再掲）</t>
  </si>
  <si>
    <t>定員増人数</t>
    <rPh sb="0" eb="2">
      <t>テイイン</t>
    </rPh>
    <rPh sb="2" eb="3">
      <t>ゾウ</t>
    </rPh>
    <rPh sb="3" eb="5">
      <t>ニンズウ</t>
    </rPh>
    <phoneticPr fontId="33"/>
  </si>
  <si>
    <t>２　運営状況</t>
    <rPh sb="2" eb="4">
      <t>ウンエイ</t>
    </rPh>
    <rPh sb="4" eb="6">
      <t>ジョウキョウ</t>
    </rPh>
    <phoneticPr fontId="45"/>
  </si>
  <si>
    <t>４　基準上置くべき従業者数</t>
    <rPh sb="2" eb="4">
      <t>キジュン</t>
    </rPh>
    <rPh sb="4" eb="5">
      <t>ジョウ</t>
    </rPh>
    <rPh sb="5" eb="6">
      <t>オ</t>
    </rPh>
    <rPh sb="9" eb="12">
      <t>ジュウギョウシャ</t>
    </rPh>
    <rPh sb="12" eb="13">
      <t>スウ</t>
    </rPh>
    <phoneticPr fontId="33"/>
  </si>
  <si>
    <t>５　当該事業所における基準上置くべき従業者数</t>
    <rPh sb="2" eb="4">
      <t>トウガイ</t>
    </rPh>
    <rPh sb="4" eb="7">
      <t>ジギョウショ</t>
    </rPh>
    <phoneticPr fontId="33"/>
  </si>
  <si>
    <t>６　加配している特定従業者数</t>
    <rPh sb="2" eb="4">
      <t>カハイ</t>
    </rPh>
    <rPh sb="8" eb="10">
      <t>トクテイ</t>
    </rPh>
    <rPh sb="10" eb="13">
      <t>ジュウギョウシャ</t>
    </rPh>
    <rPh sb="13" eb="14">
      <t>スウ</t>
    </rPh>
    <phoneticPr fontId="33"/>
  </si>
  <si>
    <t>①新設又は増改築等の時点から６か月未満</t>
  </si>
  <si>
    <t>常勤換算数</t>
    <rPh sb="0" eb="4">
      <t>ジョウキンカンサン</t>
    </rPh>
    <rPh sb="4" eb="5">
      <t>スウ</t>
    </rPh>
    <phoneticPr fontId="33"/>
  </si>
  <si>
    <t>特定従業者用の勤務延べ時間数</t>
    <rPh sb="0" eb="2">
      <t>トクテイ</t>
    </rPh>
    <rPh sb="2" eb="5">
      <t>ジュウギョウシャ</t>
    </rPh>
    <rPh sb="5" eb="6">
      <t>ヨウ</t>
    </rPh>
    <rPh sb="7" eb="9">
      <t>キンム</t>
    </rPh>
    <phoneticPr fontId="33"/>
  </si>
  <si>
    <t>特定従業者数換算数</t>
    <rPh sb="0" eb="5">
      <t>トクテイジュウギョウシャ</t>
    </rPh>
    <rPh sb="5" eb="6">
      <t>スウ</t>
    </rPh>
    <rPh sb="6" eb="9">
      <t>カンサンスウ</t>
    </rPh>
    <phoneticPr fontId="33"/>
  </si>
  <si>
    <t>②新設又は増改築等の時点から６か月以上１年未満</t>
  </si>
  <si>
    <t>常勤換算に
よる人数</t>
    <rPh sb="0" eb="2">
      <t>ジョウキン</t>
    </rPh>
    <rPh sb="2" eb="4">
      <t>カンサン</t>
    </rPh>
    <rPh sb="8" eb="10">
      <t>ニンズウ</t>
    </rPh>
    <phoneticPr fontId="33"/>
  </si>
  <si>
    <t>特定従業者数換算による人数</t>
    <rPh sb="0" eb="6">
      <t>トクテイジュウギョウシャスウ</t>
    </rPh>
    <rPh sb="6" eb="8">
      <t>カンサン</t>
    </rPh>
    <rPh sb="11" eb="13">
      <t>ニンズウ</t>
    </rPh>
    <phoneticPr fontId="33"/>
  </si>
  <si>
    <t>③新設又は増改築等の時点から１年以上</t>
  </si>
  <si>
    <t>世話人６：１</t>
  </si>
  <si>
    <t>世話人等</t>
    <rPh sb="3" eb="4">
      <t>ナド</t>
    </rPh>
    <phoneticPr fontId="33"/>
  </si>
  <si>
    <t>世話人５：１</t>
  </si>
  <si>
    <t>生活支援員</t>
    <rPh sb="0" eb="2">
      <t>セイカツ</t>
    </rPh>
    <rPh sb="2" eb="4">
      <t>シエン</t>
    </rPh>
    <rPh sb="4" eb="5">
      <t>イン</t>
    </rPh>
    <phoneticPr fontId="33"/>
  </si>
  <si>
    <t>７　人員配置体制加算の算定における必要加配数</t>
    <rPh sb="2" eb="10">
      <t>ジンインハイチタイセイカサン</t>
    </rPh>
    <rPh sb="11" eb="13">
      <t>サンテイ</t>
    </rPh>
    <rPh sb="17" eb="19">
      <t>ヒツヨウ</t>
    </rPh>
    <rPh sb="19" eb="21">
      <t>カハイ</t>
    </rPh>
    <rPh sb="21" eb="22">
      <t>スウ</t>
    </rPh>
    <phoneticPr fontId="33"/>
  </si>
  <si>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33"/>
  </si>
  <si>
    <t>調整数：</t>
    <rPh sb="0" eb="2">
      <t>チョウセイ</t>
    </rPh>
    <rPh sb="2" eb="3">
      <t>スウ</t>
    </rPh>
    <phoneticPr fontId="33"/>
  </si>
  <si>
    <t>介護包括サービス型・外部サービス利用型</t>
    <rPh sb="0" eb="4">
      <t>カイゴホウカツ</t>
    </rPh>
    <rPh sb="8" eb="9">
      <t>ガタ</t>
    </rPh>
    <rPh sb="10" eb="12">
      <t>ガイブ</t>
    </rPh>
    <rPh sb="16" eb="19">
      <t>リヨウガタ</t>
    </rPh>
    <phoneticPr fontId="33"/>
  </si>
  <si>
    <t>日中サービス支援型</t>
    <rPh sb="0" eb="2">
      <t>ニッチュウ</t>
    </rPh>
    <rPh sb="6" eb="9">
      <t>シエンガタ</t>
    </rPh>
    <phoneticPr fontId="33"/>
  </si>
  <si>
    <t>12:1の場合</t>
    <rPh sb="5" eb="7">
      <t>バアイ</t>
    </rPh>
    <phoneticPr fontId="33"/>
  </si>
  <si>
    <t>特定従業者数</t>
    <rPh sb="0" eb="5">
      <t>トクテイジュウギョウシャ</t>
    </rPh>
    <rPh sb="5" eb="6">
      <t>スウ</t>
    </rPh>
    <phoneticPr fontId="33"/>
  </si>
  <si>
    <t>勤務延べ時間</t>
    <rPh sb="0" eb="3">
      <t>キンムノ</t>
    </rPh>
    <rPh sb="4" eb="6">
      <t>ジカン</t>
    </rPh>
    <phoneticPr fontId="33"/>
  </si>
  <si>
    <t>30:1の場合</t>
    <rPh sb="5" eb="7">
      <t>バアイ</t>
    </rPh>
    <phoneticPr fontId="33"/>
  </si>
  <si>
    <t>7.5:1の場合</t>
    <rPh sb="6" eb="8">
      <t>バアイ</t>
    </rPh>
    <phoneticPr fontId="33"/>
  </si>
  <si>
    <t>20:1の場合</t>
    <rPh sb="5" eb="7">
      <t>バアイ</t>
    </rPh>
    <phoneticPr fontId="33"/>
  </si>
  <si>
    <t>不足加配数</t>
    <rPh sb="0" eb="2">
      <t>フソク</t>
    </rPh>
    <rPh sb="2" eb="4">
      <t>カハイ</t>
    </rPh>
    <rPh sb="4" eb="5">
      <t>スウ</t>
    </rPh>
    <phoneticPr fontId="33"/>
  </si>
  <si>
    <t>不足調整数</t>
    <rPh sb="0" eb="2">
      <t>フソク</t>
    </rPh>
    <rPh sb="2" eb="4">
      <t>チョウセイ</t>
    </rPh>
    <rPh sb="4" eb="5">
      <t>スウ</t>
    </rPh>
    <phoneticPr fontId="33"/>
  </si>
  <si>
    <t>加配状況</t>
    <rPh sb="0" eb="2">
      <t>カハイ</t>
    </rPh>
    <rPh sb="2" eb="4">
      <t>ジョウキョウ</t>
    </rPh>
    <phoneticPr fontId="33"/>
  </si>
  <si>
    <t>算定要件に対しての加配状況</t>
    <rPh sb="0" eb="4">
      <t>サンテイヨウケン</t>
    </rPh>
    <rPh sb="5" eb="6">
      <t>タイ</t>
    </rPh>
    <rPh sb="9" eb="11">
      <t>カハイ</t>
    </rPh>
    <rPh sb="11" eb="13">
      <t>ジョウキョウ</t>
    </rPh>
    <phoneticPr fontId="33"/>
  </si>
  <si>
    <t>算定要件に対しての加配状況</t>
  </si>
  <si>
    <t>12:1</t>
  </si>
  <si>
    <t>30:1</t>
  </si>
  <si>
    <t>7.5:1</t>
  </si>
  <si>
    <t>20:1</t>
  </si>
  <si>
    <t>従業者の勤務体制一覧表</t>
  </si>
  <si>
    <t>職種</t>
    <rPh sb="0" eb="2">
      <t>ショクシュ</t>
    </rPh>
    <phoneticPr fontId="33"/>
  </si>
  <si>
    <t>勤務形態</t>
    <rPh sb="0" eb="2">
      <t>キンム</t>
    </rPh>
    <rPh sb="2" eb="4">
      <t>ケイタイ</t>
    </rPh>
    <phoneticPr fontId="33"/>
  </si>
  <si>
    <t>氏名</t>
    <rPh sb="0" eb="2">
      <t>シメイ</t>
    </rPh>
    <phoneticPr fontId="33"/>
  </si>
  <si>
    <t>第１週</t>
    <rPh sb="0" eb="1">
      <t>ダイ</t>
    </rPh>
    <rPh sb="2" eb="3">
      <t>シュウ</t>
    </rPh>
    <phoneticPr fontId="33"/>
  </si>
  <si>
    <t>第２週</t>
    <rPh sb="0" eb="1">
      <t>ダイ</t>
    </rPh>
    <rPh sb="2" eb="3">
      <t>シュウ</t>
    </rPh>
    <phoneticPr fontId="33"/>
  </si>
  <si>
    <t>第３週</t>
    <rPh sb="0" eb="1">
      <t>ダイ</t>
    </rPh>
    <rPh sb="2" eb="3">
      <t>シュウ</t>
    </rPh>
    <phoneticPr fontId="33"/>
  </si>
  <si>
    <t>第４週</t>
    <rPh sb="0" eb="1">
      <t>ダイ</t>
    </rPh>
    <rPh sb="2" eb="3">
      <t>シュウ</t>
    </rPh>
    <phoneticPr fontId="33"/>
  </si>
  <si>
    <t>4週の合計</t>
    <rPh sb="1" eb="2">
      <t>シュウ</t>
    </rPh>
    <rPh sb="3" eb="5">
      <t>ゴウケイ</t>
    </rPh>
    <phoneticPr fontId="33"/>
  </si>
  <si>
    <t>週平均の勤務時間</t>
    <rPh sb="0" eb="3">
      <t>シュウヘイキン</t>
    </rPh>
    <rPh sb="4" eb="6">
      <t>キンム</t>
    </rPh>
    <rPh sb="6" eb="8">
      <t>ジカン</t>
    </rPh>
    <phoneticPr fontId="33"/>
  </si>
  <si>
    <t>常勤換算後の人数</t>
    <rPh sb="0" eb="2">
      <t>ジョウキン</t>
    </rPh>
    <rPh sb="2" eb="4">
      <t>カンザン</t>
    </rPh>
    <rPh sb="4" eb="5">
      <t>ゴ</t>
    </rPh>
    <rPh sb="6" eb="8">
      <t>ニンズウ</t>
    </rPh>
    <phoneticPr fontId="33"/>
  </si>
  <si>
    <t>特定従業者換算後の人数</t>
    <rPh sb="0" eb="2">
      <t>トクテイ</t>
    </rPh>
    <rPh sb="2" eb="5">
      <t>ジュウギョウシャ</t>
    </rPh>
    <rPh sb="5" eb="7">
      <t>カンザン</t>
    </rPh>
    <rPh sb="7" eb="8">
      <t>ゴ</t>
    </rPh>
    <rPh sb="9" eb="11">
      <t>ニンズウ</t>
    </rPh>
    <phoneticPr fontId="33"/>
  </si>
  <si>
    <t>兼務先</t>
    <rPh sb="0" eb="2">
      <t>ケンム</t>
    </rPh>
    <rPh sb="2" eb="3">
      <t>サキ</t>
    </rPh>
    <phoneticPr fontId="33"/>
  </si>
  <si>
    <t>月</t>
    <rPh sb="0" eb="1">
      <t>ゲツ</t>
    </rPh>
    <phoneticPr fontId="33"/>
  </si>
  <si>
    <t>火</t>
    <rPh sb="0" eb="1">
      <t>カ</t>
    </rPh>
    <phoneticPr fontId="33"/>
  </si>
  <si>
    <t>水</t>
    <rPh sb="0" eb="1">
      <t>スイ</t>
    </rPh>
    <phoneticPr fontId="33"/>
  </si>
  <si>
    <t>木</t>
    <rPh sb="0" eb="1">
      <t>モク</t>
    </rPh>
    <phoneticPr fontId="33"/>
  </si>
  <si>
    <t>金</t>
    <rPh sb="0" eb="1">
      <t>キン</t>
    </rPh>
    <phoneticPr fontId="33"/>
  </si>
  <si>
    <t>土</t>
    <rPh sb="0" eb="1">
      <t>ド</t>
    </rPh>
    <phoneticPr fontId="33"/>
  </si>
  <si>
    <t>日</t>
    <rPh sb="0" eb="1">
      <t>ニチ</t>
    </rPh>
    <phoneticPr fontId="33"/>
  </si>
  <si>
    <t>夜間及び深夜の時間帯以外の時間帯</t>
    <rPh sb="10" eb="12">
      <t>イガイ</t>
    </rPh>
    <rPh sb="13" eb="15">
      <t>ジカン</t>
    </rPh>
    <rPh sb="15" eb="16">
      <t>タイ</t>
    </rPh>
    <phoneticPr fontId="33"/>
  </si>
  <si>
    <t>サービス管理
責任者</t>
  </si>
  <si>
    <t>世話人・生活支援員の合計</t>
    <rPh sb="0" eb="3">
      <t>セワニン</t>
    </rPh>
    <rPh sb="4" eb="6">
      <t>セイカツ</t>
    </rPh>
    <rPh sb="6" eb="9">
      <t>シエンイン</t>
    </rPh>
    <rPh sb="10" eb="12">
      <t>ゴウケイ</t>
    </rPh>
    <phoneticPr fontId="33"/>
  </si>
  <si>
    <t>総合計</t>
    <rPh sb="0" eb="1">
      <t>ソウ</t>
    </rPh>
    <rPh sb="1" eb="3">
      <t>ゴウケイ</t>
    </rPh>
    <phoneticPr fontId="33"/>
  </si>
  <si>
    <t>1週間に当該事業所における常勤職員の勤務すべき時間数（就業規則上に定める時間数）</t>
  </si>
  <si>
    <t>加配する特定従業者（世話人等）の勤務体制一覧表</t>
    <rPh sb="0" eb="2">
      <t>カハイ</t>
    </rPh>
    <rPh sb="4" eb="6">
      <t>トクテイ</t>
    </rPh>
    <rPh sb="6" eb="9">
      <t>ジュウギョウシャ</t>
    </rPh>
    <rPh sb="10" eb="12">
      <t>セワ</t>
    </rPh>
    <rPh sb="12" eb="14">
      <t>ニンナド</t>
    </rPh>
    <phoneticPr fontId="33"/>
  </si>
  <si>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33"/>
  </si>
  <si>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33"/>
  </si>
  <si>
    <t>グループホームみんなの家M＆M</t>
    <rPh sb="11" eb="12">
      <t>いえ</t>
    </rPh>
    <phoneticPr fontId="18" type="Hiragana"/>
  </si>
  <si>
    <t>①　新規　　　　　　　　　２　変更　　　　　　　　　　３　終了</t>
    <rPh sb="2" eb="4">
      <t>シンキ</t>
    </rPh>
    <rPh sb="15" eb="17">
      <t>ヘンコウ</t>
    </rPh>
    <rPh sb="29" eb="31">
      <t>シュウリョウ</t>
    </rPh>
    <phoneticPr fontId="33"/>
  </si>
  <si>
    <t>①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33"/>
  </si>
  <si>
    <t>管理者</t>
    <rPh sb="0" eb="3">
      <t>かんりしゃ</t>
    </rPh>
    <phoneticPr fontId="18" type="Hiragana"/>
  </si>
  <si>
    <t>常勤</t>
    <rPh sb="0" eb="2">
      <t>じょうきん</t>
    </rPh>
    <phoneticPr fontId="18" type="Hiragana"/>
  </si>
  <si>
    <t>専従</t>
    <rPh sb="0" eb="2">
      <t>せんじゅう</t>
    </rPh>
    <phoneticPr fontId="18" type="Hiragana"/>
  </si>
  <si>
    <t>坂本さゆり</t>
    <rPh sb="0" eb="2">
      <t>さかもと</t>
    </rPh>
    <phoneticPr fontId="18" type="Hiragana"/>
  </si>
  <si>
    <t>サービス管理責任者</t>
    <rPh sb="4" eb="6">
      <t>かんり</t>
    </rPh>
    <rPh sb="6" eb="9">
      <t>せきにんしゃ</t>
    </rPh>
    <phoneticPr fontId="18" type="Hiragana"/>
  </si>
  <si>
    <t>非常勤</t>
    <rPh sb="0" eb="3">
      <t>ひじょうきん</t>
    </rPh>
    <phoneticPr fontId="18" type="Hiragana"/>
  </si>
  <si>
    <t>鈴木美奈子</t>
    <rPh sb="0" eb="2">
      <t>すずき</t>
    </rPh>
    <rPh sb="2" eb="5">
      <t>みなこ</t>
    </rPh>
    <phoneticPr fontId="18" type="Hiragana"/>
  </si>
  <si>
    <t>兼務</t>
    <rPh sb="0" eb="2">
      <t>けんむ</t>
    </rPh>
    <phoneticPr fontId="18" type="Hiragana"/>
  </si>
  <si>
    <t>鈴木俊昭</t>
    <rPh sb="0" eb="2">
      <t>すずき</t>
    </rPh>
    <rPh sb="2" eb="4">
      <t>としあき</t>
    </rPh>
    <phoneticPr fontId="18" type="Hiragana"/>
  </si>
  <si>
    <t>ミストラル</t>
    <phoneticPr fontId="18" type="Hiragana"/>
  </si>
  <si>
    <t>世話人</t>
    <rPh sb="0" eb="2">
      <t>せわ</t>
    </rPh>
    <rPh sb="2" eb="3">
      <t>にん</t>
    </rPh>
    <phoneticPr fontId="18" type="Hiragana"/>
  </si>
  <si>
    <t>根上藤枝</t>
  </si>
  <si>
    <t>宮代トメ子</t>
  </si>
  <si>
    <t>土屋洋平</t>
  </si>
  <si>
    <t>アルシオン</t>
    <phoneticPr fontId="18" type="Hiragana"/>
  </si>
  <si>
    <t>風間寿美</t>
  </si>
  <si>
    <t>小島大輝</t>
  </si>
  <si>
    <t>伊東元生</t>
  </si>
  <si>
    <t>永井香織</t>
  </si>
  <si>
    <t>斎藤富子</t>
  </si>
  <si>
    <t>杉山博美</t>
  </si>
  <si>
    <t>遠藤英紀</t>
  </si>
  <si>
    <t>鈴木涼太</t>
  </si>
  <si>
    <t>ワンルーチェ</t>
    <phoneticPr fontId="18" type="Hiragana"/>
  </si>
  <si>
    <t>稲荷永晃</t>
  </si>
  <si>
    <t>生活支援員</t>
    <rPh sb="0" eb="5">
      <t>せいかつしえんいん</t>
    </rPh>
    <phoneticPr fontId="18" type="Hiragana"/>
  </si>
  <si>
    <t>佐野公美子</t>
  </si>
  <si>
    <t>吉沢誠浩</t>
  </si>
  <si>
    <t>永井久美子</t>
  </si>
  <si>
    <t>室伏美矢子</t>
  </si>
  <si>
    <r>
      <t xml:space="preserve">１．Ⅲ型(6:1)
２．Ⅳ型(10:1)
３．Ⅰ型(4:1)
４．Ⅱ型(5:1)
１１．日中支援Ⅰ型(3:1)
１２．日中支援Ⅱ型(4:1)
１３．日中支援Ⅲ型(5:1)
※Ⅳ型は、外部サービス利用型のみ
</t>
    </r>
    <r>
      <rPr>
        <sz val="11"/>
        <color rgb="FFFF0000"/>
        <rFont val="ＭＳ ゴシック"/>
        <family val="3"/>
        <charset val="128"/>
      </rPr>
      <t>１．6:1
２．10:1
３．旧Ⅰ型
４．旧Ⅱ型
１１．旧日中支援Ⅰ型
１２．旧日中支援Ⅱ型
１３．5:1</t>
    </r>
    <rPh sb="44" eb="46">
      <t>ニッチュウ</t>
    </rPh>
    <rPh sb="46" eb="48">
      <t>シエン</t>
    </rPh>
    <rPh sb="49" eb="50">
      <t>ガタ</t>
    </rPh>
    <rPh sb="89" eb="90">
      <t>ガタ</t>
    </rPh>
    <rPh sb="92" eb="94">
      <t>ガイブ</t>
    </rPh>
    <rPh sb="98" eb="101">
      <t>リヨウガタ</t>
    </rPh>
    <phoneticPr fontId="6"/>
  </si>
  <si>
    <t>　１．なし　　２．あり</t>
  </si>
  <si>
    <t>福祉・介護職員等処遇改善加算対象</t>
  </si>
  <si>
    <t>福祉・介護職員等処遇改善加算（Ⅴ）区分</t>
  </si>
  <si>
    <t>１．Ｖ（１）　　２．Ｖ（２）　　５．Ｖ（５）　　７．Ｖ（７）　　８．Ｖ（８）
１０．Ｖ（１０）　　１１．Ｖ（１１）　　１３．Ｖ（１３）　　１４．Ｖ（１４）</t>
  </si>
  <si>
    <t>１．なし　　２．Ⅰ　　３．Ⅱ　　４．Ⅰ・Ⅱ</t>
  </si>
  <si>
    <t>　１．なし　　②．7.5:1　　３．12:1　　４．20:1　　５．30:1</t>
    <phoneticPr fontId="3"/>
  </si>
  <si>
    <t>１．なし　　②．Ⅰ　　３．Ⅱ　　４．Ⅲ　　５．Ⅳ　　６．Ⅴ</t>
    <phoneticPr fontId="3"/>
  </si>
  <si>
    <t>　　年　　月　　日</t>
    <rPh sb="2" eb="3">
      <t>ネン</t>
    </rPh>
    <rPh sb="5" eb="6">
      <t>ガツ</t>
    </rPh>
    <rPh sb="8" eb="9">
      <t>ニチ</t>
    </rPh>
    <phoneticPr fontId="33"/>
  </si>
  <si>
    <r>
      <t>人員配置体制加算（ Ⅰ・Ⅱ・〇Ⅲ・Ⅳ・Ⅴ・Ⅵ・Ⅶ・Ⅷ・Ⅸ・Ⅹ・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33"/>
  </si>
  <si>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33"/>
  </si>
  <si>
    <t>共同生活住居ごとの加算・減算状況</t>
    <rPh sb="0" eb="2">
      <t>キョウドウ</t>
    </rPh>
    <rPh sb="2" eb="4">
      <t>セイカツ</t>
    </rPh>
    <rPh sb="4" eb="6">
      <t>ジュウキョ</t>
    </rPh>
    <rPh sb="9" eb="11">
      <t>カサン</t>
    </rPh>
    <rPh sb="12" eb="13">
      <t>ゲン</t>
    </rPh>
    <rPh sb="13" eb="14">
      <t>サン</t>
    </rPh>
    <rPh sb="14" eb="16">
      <t>ジョウキョウ</t>
    </rPh>
    <phoneticPr fontId="63"/>
  </si>
  <si>
    <t>共同生活住居の名称</t>
    <rPh sb="0" eb="2">
      <t>キョウドウ</t>
    </rPh>
    <rPh sb="2" eb="4">
      <t>セイカツ</t>
    </rPh>
    <rPh sb="4" eb="6">
      <t>ジュウキョ</t>
    </rPh>
    <rPh sb="7" eb="9">
      <t>メイショウ</t>
    </rPh>
    <phoneticPr fontId="63"/>
  </si>
  <si>
    <t>グループホームみんなの家Ｍ＆Ｍ</t>
    <rPh sb="11" eb="12">
      <t>イエ</t>
    </rPh>
    <phoneticPr fontId="63"/>
  </si>
  <si>
    <t>１０人</t>
    <rPh sb="2" eb="3">
      <t>ニン</t>
    </rPh>
    <phoneticPr fontId="63"/>
  </si>
  <si>
    <t>1　なし　　②　定員8人以上　3　定員21人以上</t>
    <phoneticPr fontId="63"/>
  </si>
  <si>
    <t>沼津市下香貫柿原２８４４番の５</t>
    <rPh sb="0" eb="6">
      <t>ヌマヅシシモカヌキ</t>
    </rPh>
    <rPh sb="6" eb="8">
      <t>カキハラ</t>
    </rPh>
    <rPh sb="12" eb="13">
      <t>バン</t>
    </rPh>
    <phoneticPr fontId="63"/>
  </si>
  <si>
    <t>　①　なし　　2　勤務体制等一体運営される住居（総計21人以上）</t>
    <phoneticPr fontId="63"/>
  </si>
  <si>
    <t>1．なし　　２．Ⅰ　　３．Ⅱ　　④．Ⅲ　　５．Ⅰ・Ⅱ　　６．Ⅰ・Ⅲ　　
　　7．Ⅱ・Ⅲ　　８．Ⅰ・Ⅱ・Ⅲ</t>
    <phoneticPr fontId="63"/>
  </si>
  <si>
    <t>（　　　　　　　　）人</t>
    <phoneticPr fontId="63"/>
  </si>
  <si>
    <t>グループホームみんなの家Ｍ＆Ｍステラ</t>
    <rPh sb="11" eb="12">
      <t>イエ</t>
    </rPh>
    <phoneticPr fontId="63"/>
  </si>
  <si>
    <t>（　　　　１０　　　）人</t>
    <phoneticPr fontId="63"/>
  </si>
  <si>
    <t>1　なし　②　定員8人以上　3　定員22人以上</t>
    <phoneticPr fontId="63"/>
  </si>
  <si>
    <t>駿東郡清水町久米田１４９－１</t>
    <rPh sb="0" eb="3">
      <t>スントウグン</t>
    </rPh>
    <rPh sb="3" eb="6">
      <t>シミズチョウ</t>
    </rPh>
    <rPh sb="6" eb="8">
      <t>クメ</t>
    </rPh>
    <rPh sb="8" eb="9">
      <t>デン</t>
    </rPh>
    <phoneticPr fontId="63"/>
  </si>
  <si>
    <t>　①　なし　　2　勤務体制等一体運営される住居（総計22人以上）</t>
    <phoneticPr fontId="63"/>
  </si>
  <si>
    <t>１．なし　　２．Ⅰ　　３．Ⅱ　　④．Ⅲ　　５．Ⅰ・Ⅱ　　６．Ⅰ・Ⅲ　　
　　７．Ⅱ・Ⅲ　　９．Ⅰ・Ⅱ・Ⅲ</t>
    <phoneticPr fontId="63"/>
  </si>
  <si>
    <t>（夜間支援Ⅰ型・Ⅱ型適用の場合）
２人の夜間支援者が支援する対象者（利用者）数</t>
    <rPh sb="1" eb="3">
      <t>ヤカン</t>
    </rPh>
    <rPh sb="3" eb="5">
      <t>シエン</t>
    </rPh>
    <rPh sb="6" eb="7">
      <t>ガタ</t>
    </rPh>
    <rPh sb="9" eb="10">
      <t>ガタ</t>
    </rPh>
    <rPh sb="10" eb="12">
      <t>テキヨウ</t>
    </rPh>
    <rPh sb="13" eb="15">
      <t>バアイ</t>
    </rPh>
    <rPh sb="18" eb="19">
      <t>ニン</t>
    </rPh>
    <rPh sb="20" eb="22">
      <t>ヤカン</t>
    </rPh>
    <rPh sb="22" eb="24">
      <t>シエン</t>
    </rPh>
    <rPh sb="24" eb="25">
      <t>シャ</t>
    </rPh>
    <rPh sb="26" eb="28">
      <t>シエン</t>
    </rPh>
    <rPh sb="30" eb="32">
      <t>タイショウ</t>
    </rPh>
    <rPh sb="32" eb="33">
      <t>シャ</t>
    </rPh>
    <rPh sb="34" eb="36">
      <t>リヨウ</t>
    </rPh>
    <rPh sb="36" eb="37">
      <t>シャ</t>
    </rPh>
    <rPh sb="38" eb="39">
      <t>スウ</t>
    </rPh>
    <phoneticPr fontId="6"/>
  </si>
  <si>
    <t>（　　　　　　　）人</t>
    <phoneticPr fontId="63"/>
  </si>
  <si>
    <t>グループホームみんなの家エクラス</t>
    <rPh sb="11" eb="12">
      <t>イエ</t>
    </rPh>
    <phoneticPr fontId="63"/>
  </si>
  <si>
    <t>（　　　　１０　　）人</t>
    <phoneticPr fontId="6"/>
  </si>
  <si>
    <t>1　なし　　②　定員8人以上　3　定員22人以上</t>
    <phoneticPr fontId="6"/>
  </si>
  <si>
    <t>三島市平田１５７－4</t>
    <rPh sb="0" eb="3">
      <t>ミシマシ</t>
    </rPh>
    <rPh sb="3" eb="5">
      <t>ヒラタ</t>
    </rPh>
    <phoneticPr fontId="6"/>
  </si>
  <si>
    <t>　1　なし　　②　勤務体制等一体運営される住居（総計22人以上）</t>
    <phoneticPr fontId="6"/>
  </si>
  <si>
    <t>（様式第5号-1）</t>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</si>
  <si>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</si>
  <si>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令</t>
    <rPh sb="0" eb="1">
      <t>レイ</t>
    </rPh>
    <phoneticPr fontId="6"/>
  </si>
  <si>
    <t>和</t>
    <rPh sb="0" eb="1">
      <t>ワ</t>
    </rPh>
    <phoneticPr fontId="6"/>
  </si>
  <si>
    <t>年</t>
    <rPh sb="0" eb="1">
      <t>ネン</t>
    </rPh>
    <phoneticPr fontId="6"/>
  </si>
  <si>
    <t>月</t>
    <rPh sb="0" eb="1">
      <t>ツキ</t>
    </rPh>
    <phoneticPr fontId="6"/>
  </si>
  <si>
    <t>日</t>
    <rPh sb="0" eb="1">
      <t>ヒ</t>
    </rPh>
    <phoneticPr fontId="6"/>
  </si>
  <si>
    <t>静岡県知事</t>
    <rPh sb="0" eb="2">
      <t>シズオカ</t>
    </rPh>
    <rPh sb="2" eb="5">
      <t>ケンチジ</t>
    </rPh>
    <phoneticPr fontId="6"/>
  </si>
  <si>
    <t>様</t>
    <rPh sb="0" eb="1">
      <t>サマ</t>
    </rPh>
    <phoneticPr fontId="6"/>
  </si>
  <si>
    <t>届出者</t>
    <rPh sb="0" eb="2">
      <t>トドケデ</t>
    </rPh>
    <rPh sb="2" eb="3">
      <t>シャ</t>
    </rPh>
    <phoneticPr fontId="6"/>
  </si>
  <si>
    <t>所 在 地</t>
    <rPh sb="0" eb="1">
      <t>トコロ</t>
    </rPh>
    <rPh sb="2" eb="3">
      <t>ザイ</t>
    </rPh>
    <rPh sb="4" eb="5">
      <t>チ</t>
    </rPh>
    <phoneticPr fontId="6"/>
  </si>
  <si>
    <t>三島市北田町７番２９</t>
    <rPh sb="0" eb="10">
      <t>ミ</t>
    </rPh>
    <phoneticPr fontId="6"/>
  </si>
  <si>
    <t>事業者（法人）名</t>
    <rPh sb="0" eb="3">
      <t>ジギョウシャ</t>
    </rPh>
    <rPh sb="4" eb="6">
      <t>ホウジン</t>
    </rPh>
    <rPh sb="7" eb="8">
      <t>メイ</t>
    </rPh>
    <phoneticPr fontId="6"/>
  </si>
  <si>
    <t>特定非営利活動法人にじのかけ橋</t>
    <rPh sb="0" eb="15">
      <t>ト</t>
    </rPh>
    <phoneticPr fontId="6"/>
  </si>
  <si>
    <t>代表者名</t>
    <rPh sb="0" eb="3">
      <t>ダイヒョウシャ</t>
    </rPh>
    <rPh sb="3" eb="4">
      <t>メイ</t>
    </rPh>
    <phoneticPr fontId="6"/>
  </si>
  <si>
    <t>理事長　鈴　木　俊　昭</t>
    <rPh sb="0" eb="11">
      <t>ス</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</si>
  <si>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</si>
  <si>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フリガナ</t>
    <phoneticPr fontId="6"/>
  </si>
  <si>
    <t>トクテイヒエイリカツドウホウジン　ニジノカケハシ</t>
    <phoneticPr fontId="6"/>
  </si>
  <si>
    <t>法人等の名称</t>
    <rPh sb="0" eb="2">
      <t>ホウジン</t>
    </rPh>
    <rPh sb="2" eb="3">
      <t>トウ</t>
    </rPh>
    <rPh sb="4" eb="6">
      <t>メイショウ</t>
    </rPh>
    <phoneticPr fontId="6"/>
  </si>
  <si>
    <t>特定非営利活動法人　にじのかけ橋</t>
    <rPh sb="0" eb="16">
      <t>ニ</t>
    </rPh>
    <phoneticPr fontId="6"/>
  </si>
  <si>
    <t>主たる事務所
の所在地</t>
    <rPh sb="0" eb="1">
      <t>シュ</t>
    </rPh>
    <rPh sb="3" eb="6">
      <t>ジムショ</t>
    </rPh>
    <rPh sb="8" eb="11">
      <t>ショザイチ</t>
    </rPh>
    <phoneticPr fontId="6"/>
  </si>
  <si>
    <t>（郵便番号</t>
    <rPh sb="1" eb="3">
      <t>ユウビン</t>
    </rPh>
    <rPh sb="3" eb="5">
      <t>バンゴウ</t>
    </rPh>
    <phoneticPr fontId="6"/>
  </si>
  <si>
    <t>411-0854</t>
    <phoneticPr fontId="6"/>
  </si>
  <si>
    <t>）</t>
    <phoneticPr fontId="6"/>
  </si>
  <si>
    <t>　　　　　　静岡県三島市北田町７番地の２９</t>
    <rPh sb="6" eb="8">
      <t>シズオカ</t>
    </rPh>
    <rPh sb="8" eb="9">
      <t>ケン</t>
    </rPh>
    <rPh sb="9" eb="12">
      <t>ミシマシ</t>
    </rPh>
    <rPh sb="12" eb="15">
      <t>キタタマチ</t>
    </rPh>
    <rPh sb="16" eb="18">
      <t>バンチ</t>
    </rPh>
    <phoneticPr fontId="6"/>
  </si>
  <si>
    <t>連絡先</t>
    <rPh sb="0" eb="3">
      <t>レンラクサキ</t>
    </rPh>
    <phoneticPr fontId="6"/>
  </si>
  <si>
    <t>電話番号</t>
    <rPh sb="0" eb="2">
      <t>デンワ</t>
    </rPh>
    <rPh sb="2" eb="4">
      <t>バンゴウ</t>
    </rPh>
    <phoneticPr fontId="6"/>
  </si>
  <si>
    <t>０５５－９４１－８２７８</t>
    <phoneticPr fontId="6"/>
  </si>
  <si>
    <t>ＦＡＸ番号</t>
    <rPh sb="3" eb="5">
      <t>バンゴウ</t>
    </rPh>
    <phoneticPr fontId="6"/>
  </si>
  <si>
    <t>０５５－９５７－３８８９</t>
    <phoneticPr fontId="6"/>
  </si>
  <si>
    <t>法人の場合その種別</t>
    <rPh sb="0" eb="2">
      <t>ホウジン</t>
    </rPh>
    <rPh sb="3" eb="5">
      <t>バアイ</t>
    </rPh>
    <rPh sb="7" eb="9">
      <t>シュベツ</t>
    </rPh>
    <phoneticPr fontId="6"/>
  </si>
  <si>
    <t>特定非営利活動法人　</t>
    <rPh sb="0" eb="2">
      <t>トクテイ</t>
    </rPh>
    <rPh sb="2" eb="5">
      <t>ヒエイリ</t>
    </rPh>
    <rPh sb="5" eb="7">
      <t>カツドウ</t>
    </rPh>
    <rPh sb="7" eb="9">
      <t>ホウジン</t>
    </rPh>
    <phoneticPr fontId="6"/>
  </si>
  <si>
    <t>法人所轄庁</t>
    <rPh sb="0" eb="2">
      <t>ホウジン</t>
    </rPh>
    <rPh sb="2" eb="5">
      <t>ショカツチョウ</t>
    </rPh>
    <phoneticPr fontId="6"/>
  </si>
  <si>
    <t>静岡県</t>
    <rPh sb="0" eb="3">
      <t>シズオカケン</t>
    </rPh>
    <phoneticPr fontId="6"/>
  </si>
  <si>
    <t>代表者の職・氏名</t>
    <rPh sb="0" eb="3">
      <t>ダイヒョウシャ</t>
    </rPh>
    <rPh sb="4" eb="5">
      <t>ショク</t>
    </rPh>
    <rPh sb="6" eb="8">
      <t>シメイ</t>
    </rPh>
    <phoneticPr fontId="6"/>
  </si>
  <si>
    <t>職名</t>
    <rPh sb="0" eb="2">
      <t>ショクメイ</t>
    </rPh>
    <phoneticPr fontId="6"/>
  </si>
  <si>
    <t>理事長　</t>
    <rPh sb="0" eb="3">
      <t>リジチョウ</t>
    </rPh>
    <phoneticPr fontId="6"/>
  </si>
  <si>
    <t>氏名</t>
    <rPh sb="0" eb="2">
      <t>シメイ</t>
    </rPh>
    <phoneticPr fontId="6"/>
  </si>
  <si>
    <t>鈴木　俊昭</t>
    <rPh sb="0" eb="5">
      <t>ス</t>
    </rPh>
    <phoneticPr fontId="6"/>
  </si>
  <si>
    <t>代表者の住所</t>
    <rPh sb="0" eb="3">
      <t>ダイヒョウシャ</t>
    </rPh>
    <rPh sb="4" eb="6">
      <t>ジュウショ</t>
    </rPh>
    <phoneticPr fontId="6"/>
  </si>
  <si>
    <t>419-0107</t>
    <phoneticPr fontId="6"/>
  </si>
  <si>
    <t xml:space="preserve">   　田方郡函南町平井１７３３番地の５９８</t>
    <rPh sb="4" eb="22">
      <t>タ</t>
    </rPh>
    <phoneticPr fontId="6"/>
  </si>
  <si>
    <t>事業所・施設の状況</t>
    <rPh sb="0" eb="3">
      <t>ジギョウショ</t>
    </rPh>
    <rPh sb="4" eb="6">
      <t>シセツ</t>
    </rPh>
    <rPh sb="7" eb="9">
      <t>ジョウキョウ</t>
    </rPh>
    <phoneticPr fontId="6"/>
  </si>
  <si>
    <t>グループホーム　ミンナノイエ　エムアンドエム</t>
    <phoneticPr fontId="6"/>
  </si>
  <si>
    <t>事業所・施設名称</t>
    <rPh sb="0" eb="3">
      <t>ジギョウショ</t>
    </rPh>
    <rPh sb="4" eb="6">
      <t>シセツ</t>
    </rPh>
    <rPh sb="6" eb="8">
      <t>メイショウ</t>
    </rPh>
    <phoneticPr fontId="6"/>
  </si>
  <si>
    <t>グループホーム　みんなの家　Ｍ＆Ｍ　</t>
    <rPh sb="0" eb="17">
      <t>ミ</t>
    </rPh>
    <phoneticPr fontId="6"/>
  </si>
  <si>
    <t>主たる事業所・
施設の所在地</t>
    <rPh sb="0" eb="1">
      <t>シュ</t>
    </rPh>
    <rPh sb="3" eb="6">
      <t>ジギョウショ</t>
    </rPh>
    <rPh sb="8" eb="10">
      <t>シセツ</t>
    </rPh>
    <rPh sb="11" eb="14">
      <t>ショザイチ</t>
    </rPh>
    <phoneticPr fontId="6"/>
  </si>
  <si>
    <t>　　　　　411-0846</t>
    <phoneticPr fontId="6"/>
  </si>
  <si>
    <t>沼津市下香貫柿原２８４４番の５</t>
    <rPh sb="0" eb="15">
      <t>ヌ</t>
    </rPh>
    <phoneticPr fontId="6"/>
  </si>
  <si>
    <t>事業所番号</t>
    <rPh sb="0" eb="3">
      <t>ジギョウショ</t>
    </rPh>
    <rPh sb="3" eb="5">
      <t>バンゴウ</t>
    </rPh>
    <phoneticPr fontId="6"/>
  </si>
  <si>
    <t>サービス種類</t>
    <rPh sb="4" eb="6">
      <t>シュルイ</t>
    </rPh>
    <phoneticPr fontId="6"/>
  </si>
  <si>
    <t>０５５（９１９）７４１６</t>
    <phoneticPr fontId="6"/>
  </si>
  <si>
    <t>０５５（９５５）７１４８</t>
  </si>
  <si>
    <t>管理者の氏名</t>
    <rPh sb="0" eb="3">
      <t>カンリシャ</t>
    </rPh>
    <rPh sb="4" eb="6">
      <t>シメイ</t>
    </rPh>
    <phoneticPr fontId="6"/>
  </si>
  <si>
    <t>管理者</t>
    <rPh sb="0" eb="3">
      <t>カンリシャ</t>
    </rPh>
    <phoneticPr fontId="6"/>
  </si>
  <si>
    <t>坂本　さゆり</t>
    <rPh sb="0" eb="2">
      <t>サカモト</t>
    </rPh>
    <phoneticPr fontId="6"/>
  </si>
  <si>
    <t>管理者の住所</t>
    <rPh sb="0" eb="3">
      <t>カンリシャ</t>
    </rPh>
    <rPh sb="4" eb="6">
      <t>ジュウショ</t>
    </rPh>
    <phoneticPr fontId="6"/>
  </si>
  <si>
    <t>静岡県三島市長伏22－10</t>
    <phoneticPr fontId="6"/>
  </si>
  <si>
    <t>注１　「法人の種類欄」は、申請者が法人である場合に、「社会福祉法人」、「医療法人」、「一般社団法人」、
　　「一般財団法人」、「株式会社」、「有限会社」等の別を記入してください。</t>
    <rPh sb="0" eb="1">
      <t>チュウ</t>
    </rPh>
    <rPh sb="4" eb="6">
      <t>ホウジン</t>
    </rPh>
    <rPh sb="7" eb="9">
      <t>シュルイ</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5">
      <t>イッパン</t>
    </rPh>
    <rPh sb="45" eb="49">
      <t>シャダンホウジン</t>
    </rPh>
    <rPh sb="55" eb="57">
      <t>イッパン</t>
    </rPh>
    <rPh sb="57" eb="61">
      <t>ザイダンホウジン</t>
    </rPh>
    <rPh sb="64" eb="68">
      <t>カブシキガイシャ</t>
    </rPh>
    <rPh sb="71" eb="75">
      <t>ユウゲンガイシャ</t>
    </rPh>
    <rPh sb="76" eb="77">
      <t>トウ</t>
    </rPh>
    <rPh sb="78" eb="79">
      <t>ベツ</t>
    </rPh>
    <rPh sb="80" eb="82">
      <t>キニュウ</t>
    </rPh>
    <phoneticPr fontId="6"/>
  </si>
  <si>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6"/>
  </si>
  <si>
    <t>注３　届出書類は、事業所又は施設ごと（事業所番号ごと）に提出してください。</t>
    <rPh sb="0" eb="1">
      <t>チュウ</t>
    </rPh>
    <rPh sb="3" eb="5">
      <t>トドケデ</t>
    </rPh>
    <rPh sb="5" eb="6">
      <t>ショ</t>
    </rPh>
    <rPh sb="6" eb="7">
      <t>ルイ</t>
    </rPh>
    <rPh sb="9" eb="12">
      <t>ジギョウショ</t>
    </rPh>
    <rPh sb="12" eb="13">
      <t>マタ</t>
    </rPh>
    <rPh sb="14" eb="16">
      <t>シセツ</t>
    </rPh>
    <rPh sb="19" eb="22">
      <t>ジギョウショ</t>
    </rPh>
    <rPh sb="22" eb="24">
      <t>バンゴウ</t>
    </rPh>
    <rPh sb="28" eb="30">
      <t>テイシュツ</t>
    </rPh>
    <phoneticPr fontId="6"/>
  </si>
  <si>
    <t>注４　「サービス種類」欄における事業コードは、以下により記載願います。</t>
    <rPh sb="0" eb="1">
      <t>チュウ</t>
    </rPh>
    <rPh sb="8" eb="10">
      <t>シュルイ</t>
    </rPh>
    <rPh sb="11" eb="12">
      <t>ラン</t>
    </rPh>
    <rPh sb="16" eb="18">
      <t>ジギョウ</t>
    </rPh>
    <rPh sb="23" eb="25">
      <t>イカ</t>
    </rPh>
    <rPh sb="28" eb="30">
      <t>キサイ</t>
    </rPh>
    <rPh sb="30" eb="31">
      <t>ネガ</t>
    </rPh>
    <phoneticPr fontId="6"/>
  </si>
  <si>
    <t>居宅介護：11、重度訪問介護：12、行動援護：13、重度包括：14、同行援護：15、療養介護：21、生活介護：22、</t>
    <rPh sb="0" eb="2">
      <t>キョタク</t>
    </rPh>
    <rPh sb="2" eb="4">
      <t>カイゴ</t>
    </rPh>
    <phoneticPr fontId="6"/>
  </si>
  <si>
    <t>短期入所：24、施設入所支援：32、共同生活援助：33、宿泊型自立訓練：34、</t>
    <rPh sb="18" eb="20">
      <t>キョウドウ</t>
    </rPh>
    <rPh sb="20" eb="22">
      <t>セイカツ</t>
    </rPh>
    <rPh sb="22" eb="24">
      <t>エンジョ</t>
    </rPh>
    <phoneticPr fontId="6"/>
  </si>
  <si>
    <t>自立訓練（機能訓練）：41、自立訓練（生活訓練）：42就労移行：43、就労移行（養成）：44、</t>
    <rPh sb="5" eb="7">
      <t>キノウ</t>
    </rPh>
    <rPh sb="7" eb="9">
      <t>クンレン</t>
    </rPh>
    <rPh sb="21" eb="23">
      <t>クンレン</t>
    </rPh>
    <phoneticPr fontId="6"/>
  </si>
  <si>
    <t>就労継続支援Ａ型：45、就労継続支援Ｂ型：46、</t>
    <rPh sb="2" eb="4">
      <t>ケイゾク</t>
    </rPh>
    <rPh sb="4" eb="6">
      <t>シエン</t>
    </rPh>
    <rPh sb="7" eb="8">
      <t>ガタ</t>
    </rPh>
    <rPh sb="14" eb="16">
      <t>ケイゾク</t>
    </rPh>
    <rPh sb="16" eb="18">
      <t>シエン</t>
    </rPh>
    <rPh sb="19" eb="20">
      <t>ガタ</t>
    </rPh>
    <phoneticPr fontId="6"/>
  </si>
  <si>
    <t>（様式第5号-2）</t>
    <phoneticPr fontId="6"/>
  </si>
  <si>
    <t>介護給付費等算定に係る体制等に関する届出書（その2）</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</si>
  <si>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届出を行う事業所・施設の種類</t>
    <rPh sb="0" eb="2">
      <t>トドケデ</t>
    </rPh>
    <rPh sb="3" eb="4">
      <t>オコナ</t>
    </rPh>
    <rPh sb="5" eb="8">
      <t>ジギョウショ</t>
    </rPh>
    <rPh sb="9" eb="11">
      <t>シセツ</t>
    </rPh>
    <rPh sb="12" eb="14">
      <t>シュルイ</t>
    </rPh>
    <phoneticPr fontId="6"/>
  </si>
  <si>
    <t>事業等の種類</t>
    <rPh sb="0" eb="2">
      <t>ジギョウ</t>
    </rPh>
    <rPh sb="2" eb="3">
      <t>トウ</t>
    </rPh>
    <rPh sb="4" eb="6">
      <t>シュルイ</t>
    </rPh>
    <phoneticPr fontId="6"/>
  </si>
  <si>
    <t>実施事業</t>
    <rPh sb="0" eb="2">
      <t>ジッシ</t>
    </rPh>
    <rPh sb="2" eb="4">
      <t>ジギョウ</t>
    </rPh>
    <phoneticPr fontId="6"/>
  </si>
  <si>
    <t>指定年月日</t>
    <rPh sb="0" eb="2">
      <t>シテイ</t>
    </rPh>
    <rPh sb="2" eb="5">
      <t>ネンガッピ</t>
    </rPh>
    <phoneticPr fontId="6"/>
  </si>
  <si>
    <t>異動等の区分</t>
    <rPh sb="0" eb="2">
      <t>イドウ</t>
    </rPh>
    <rPh sb="2" eb="3">
      <t>トウ</t>
    </rPh>
    <rPh sb="4" eb="6">
      <t>クブン</t>
    </rPh>
    <phoneticPr fontId="6"/>
  </si>
  <si>
    <t>異動年月日</t>
    <rPh sb="0" eb="2">
      <t>イドウ</t>
    </rPh>
    <rPh sb="2" eb="5">
      <t>ネンガッピ</t>
    </rPh>
    <phoneticPr fontId="6"/>
  </si>
  <si>
    <t>異動項目
（※変更の場合）</t>
    <rPh sb="0" eb="2">
      <t>イドウ</t>
    </rPh>
    <rPh sb="2" eb="4">
      <t>コウモク</t>
    </rPh>
    <rPh sb="7" eb="9">
      <t>ヘンコウ</t>
    </rPh>
    <rPh sb="10" eb="12">
      <t>バアイ</t>
    </rPh>
    <phoneticPr fontId="6"/>
  </si>
  <si>
    <t>介護給付</t>
    <phoneticPr fontId="6"/>
  </si>
  <si>
    <t>居宅介護</t>
    <rPh sb="0" eb="2">
      <t>キョタク</t>
    </rPh>
    <rPh sb="2" eb="4">
      <t>カイゴ</t>
    </rPh>
    <phoneticPr fontId="6"/>
  </si>
  <si>
    <t>Ｈ</t>
    <phoneticPr fontId="6"/>
  </si>
  <si>
    <t>.</t>
    <phoneticPr fontId="6"/>
  </si>
  <si>
    <t>新規</t>
    <rPh sb="0" eb="2">
      <t>シンキ</t>
    </rPh>
    <phoneticPr fontId="6"/>
  </si>
  <si>
    <t>変更</t>
    <rPh sb="0" eb="2">
      <t>ヘンコウ</t>
    </rPh>
    <phoneticPr fontId="6"/>
  </si>
  <si>
    <t>終了</t>
    <rPh sb="0" eb="2">
      <t>シュウリョウ</t>
    </rPh>
    <phoneticPr fontId="6"/>
  </si>
  <si>
    <t>重度訪問介護</t>
    <rPh sb="0" eb="2">
      <t>ジュウド</t>
    </rPh>
    <rPh sb="2" eb="4">
      <t>ホウモン</t>
    </rPh>
    <rPh sb="4" eb="6">
      <t>カイゴ</t>
    </rPh>
    <phoneticPr fontId="6"/>
  </si>
  <si>
    <t>同行援護</t>
    <rPh sb="0" eb="2">
      <t>ドウコウ</t>
    </rPh>
    <rPh sb="2" eb="4">
      <t>エンゴ</t>
    </rPh>
    <phoneticPr fontId="6"/>
  </si>
  <si>
    <t>行動援護</t>
    <rPh sb="0" eb="2">
      <t>コウドウ</t>
    </rPh>
    <rPh sb="2" eb="4">
      <t>エンゴ</t>
    </rPh>
    <phoneticPr fontId="6"/>
  </si>
  <si>
    <t>療養介護</t>
    <rPh sb="0" eb="2">
      <t>リョウヨウ</t>
    </rPh>
    <rPh sb="2" eb="4">
      <t>カイゴ</t>
    </rPh>
    <phoneticPr fontId="6"/>
  </si>
  <si>
    <t>生活介護</t>
    <rPh sb="0" eb="2">
      <t>セイカツ</t>
    </rPh>
    <rPh sb="2" eb="4">
      <t>カイゴ</t>
    </rPh>
    <phoneticPr fontId="6"/>
  </si>
  <si>
    <t>短期入所</t>
    <rPh sb="0" eb="2">
      <t>タンキ</t>
    </rPh>
    <rPh sb="2" eb="4">
      <t>ニュウショ</t>
    </rPh>
    <phoneticPr fontId="6"/>
  </si>
  <si>
    <t>重度障害者等包括支援</t>
    <rPh sb="0" eb="2">
      <t>ジュウド</t>
    </rPh>
    <rPh sb="2" eb="5">
      <t>ショウガイシャ</t>
    </rPh>
    <rPh sb="5" eb="6">
      <t>トウ</t>
    </rPh>
    <rPh sb="6" eb="8">
      <t>ホウカツ</t>
    </rPh>
    <rPh sb="8" eb="10">
      <t>シエン</t>
    </rPh>
    <phoneticPr fontId="6"/>
  </si>
  <si>
    <t>施設入所支援</t>
    <rPh sb="0" eb="2">
      <t>シセツ</t>
    </rPh>
    <rPh sb="2" eb="4">
      <t>ニュウショ</t>
    </rPh>
    <rPh sb="4" eb="6">
      <t>シエン</t>
    </rPh>
    <phoneticPr fontId="6"/>
  </si>
  <si>
    <t>訓練等給付</t>
    <rPh sb="0" eb="3">
      <t>クンレントウ</t>
    </rPh>
    <rPh sb="3" eb="5">
      <t>キュウフ</t>
    </rPh>
    <phoneticPr fontId="6"/>
  </si>
  <si>
    <t>自立訓練（機能訓練）</t>
    <rPh sb="0" eb="2">
      <t>ジリツ</t>
    </rPh>
    <rPh sb="2" eb="4">
      <t>クンレン</t>
    </rPh>
    <rPh sb="5" eb="7">
      <t>キノウ</t>
    </rPh>
    <rPh sb="7" eb="9">
      <t>クンレン</t>
    </rPh>
    <phoneticPr fontId="6"/>
  </si>
  <si>
    <t>自立訓練（生活訓練）</t>
    <rPh sb="0" eb="2">
      <t>ジリツ</t>
    </rPh>
    <rPh sb="2" eb="4">
      <t>クンレン</t>
    </rPh>
    <rPh sb="5" eb="7">
      <t>セイカツ</t>
    </rPh>
    <rPh sb="7" eb="9">
      <t>クンレン</t>
    </rPh>
    <phoneticPr fontId="6"/>
  </si>
  <si>
    <t>宿泊型自立訓練</t>
    <rPh sb="0" eb="3">
      <t>シュクハクガタ</t>
    </rPh>
    <rPh sb="3" eb="5">
      <t>ジリツ</t>
    </rPh>
    <rPh sb="5" eb="7">
      <t>クンレン</t>
    </rPh>
    <phoneticPr fontId="6"/>
  </si>
  <si>
    <t>就労移行支援</t>
    <rPh sb="0" eb="2">
      <t>シュウロウ</t>
    </rPh>
    <rPh sb="2" eb="4">
      <t>イコウ</t>
    </rPh>
    <rPh sb="4" eb="6">
      <t>シエン</t>
    </rPh>
    <phoneticPr fontId="6"/>
  </si>
  <si>
    <t>就労継続支援Ａ型</t>
    <rPh sb="0" eb="2">
      <t>シュウロウ</t>
    </rPh>
    <rPh sb="2" eb="4">
      <t>ケイゾク</t>
    </rPh>
    <rPh sb="4" eb="6">
      <t>シエン</t>
    </rPh>
    <rPh sb="7" eb="8">
      <t>カタ</t>
    </rPh>
    <phoneticPr fontId="6"/>
  </si>
  <si>
    <t>就労継続支援Ｂ型</t>
    <rPh sb="0" eb="2">
      <t>シュウロウ</t>
    </rPh>
    <rPh sb="2" eb="4">
      <t>ケイゾク</t>
    </rPh>
    <rPh sb="4" eb="6">
      <t>シエン</t>
    </rPh>
    <rPh sb="7" eb="8">
      <t>カタ</t>
    </rPh>
    <phoneticPr fontId="6"/>
  </si>
  <si>
    <t>R</t>
    <phoneticPr fontId="6"/>
  </si>
  <si>
    <t>特記事項</t>
    <rPh sb="0" eb="2">
      <t>トッキ</t>
    </rPh>
    <rPh sb="2" eb="4">
      <t>ジコウ</t>
    </rPh>
    <phoneticPr fontId="6"/>
  </si>
  <si>
    <t>変更前</t>
    <rPh sb="0" eb="3">
      <t>ヘンコウマエ</t>
    </rPh>
    <phoneticPr fontId="6"/>
  </si>
  <si>
    <t>変更後</t>
    <rPh sb="0" eb="2">
      <t>ヘンコウ</t>
    </rPh>
    <rPh sb="2" eb="3">
      <t>ゴ</t>
    </rPh>
    <phoneticPr fontId="6"/>
  </si>
  <si>
    <t>体制届変更（処遇改善）</t>
    <rPh sb="0" eb="2">
      <t>タイセイ</t>
    </rPh>
    <rPh sb="2" eb="3">
      <t>トドケ</t>
    </rPh>
    <rPh sb="3" eb="5">
      <t>ヘンコウ</t>
    </rPh>
    <rPh sb="6" eb="8">
      <t>ショグウ</t>
    </rPh>
    <rPh sb="8" eb="10">
      <t>カイゼン</t>
    </rPh>
    <phoneticPr fontId="6"/>
  </si>
  <si>
    <t>関係書類</t>
    <rPh sb="0" eb="2">
      <t>カンケイ</t>
    </rPh>
    <rPh sb="2" eb="4">
      <t>ショルイ</t>
    </rPh>
    <phoneticPr fontId="6"/>
  </si>
  <si>
    <t>別紙のとおり</t>
    <rPh sb="0" eb="2">
      <t>ベッシ</t>
    </rPh>
    <phoneticPr fontId="6"/>
  </si>
  <si>
    <t>注1　「実施事業」欄は、該当する欄をチェックボックスにて「○」を選択してください。</t>
    <rPh sb="4" eb="6">
      <t>ジッシ</t>
    </rPh>
    <rPh sb="6" eb="8">
      <t>ジギョウ</t>
    </rPh>
    <rPh sb="9" eb="10">
      <t>ラン</t>
    </rPh>
    <rPh sb="12" eb="14">
      <t>ガイトウ</t>
    </rPh>
    <rPh sb="16" eb="17">
      <t>ラン</t>
    </rPh>
    <rPh sb="32" eb="34">
      <t>センタク</t>
    </rPh>
    <phoneticPr fontId="6"/>
  </si>
  <si>
    <t>注2　「異動等の区分」欄は、今回届出を行う事業所・施設について該当する丸数字をチェックボックスから選択してください。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6">
      <t>マル</t>
    </rPh>
    <rPh sb="36" eb="38">
      <t>スウジ</t>
    </rPh>
    <rPh sb="49" eb="51">
      <t>センタク</t>
    </rPh>
    <phoneticPr fontId="6"/>
  </si>
  <si>
    <t>注3　「異動等の区分」欄について、毎年度届出を要する加算等で変更が生じない場合は、数字への「○」選択は不要です。</t>
    <rPh sb="4" eb="6">
      <t>イドウ</t>
    </rPh>
    <rPh sb="6" eb="7">
      <t>トウ</t>
    </rPh>
    <rPh sb="8" eb="10">
      <t>クブン</t>
    </rPh>
    <rPh sb="11" eb="12">
      <t>ラン</t>
    </rPh>
    <rPh sb="17" eb="20">
      <t>マイネンド</t>
    </rPh>
    <rPh sb="20" eb="22">
      <t>トドケデ</t>
    </rPh>
    <rPh sb="23" eb="24">
      <t>ヨウ</t>
    </rPh>
    <rPh sb="26" eb="29">
      <t>カサントウ</t>
    </rPh>
    <rPh sb="30" eb="32">
      <t>ヘンコウ</t>
    </rPh>
    <rPh sb="33" eb="34">
      <t>ショウ</t>
    </rPh>
    <rPh sb="37" eb="39">
      <t>バアイ</t>
    </rPh>
    <rPh sb="41" eb="43">
      <t>スウジ</t>
    </rPh>
    <rPh sb="48" eb="50">
      <t>センタク</t>
    </rPh>
    <rPh sb="51" eb="53">
      <t>フヨウ</t>
    </rPh>
    <phoneticPr fontId="6"/>
  </si>
  <si>
    <t>注4　「異動年月日」欄について、毎年度届出を要する加算等で変更が生じない場合は、記入不要です。</t>
    <rPh sb="4" eb="6">
      <t>イドウ</t>
    </rPh>
    <rPh sb="6" eb="9">
      <t>ネンガッピ</t>
    </rPh>
    <rPh sb="10" eb="11">
      <t>ラン</t>
    </rPh>
    <rPh sb="16" eb="19">
      <t>マイネンド</t>
    </rPh>
    <rPh sb="19" eb="21">
      <t>トドケデ</t>
    </rPh>
    <rPh sb="22" eb="23">
      <t>ヨウ</t>
    </rPh>
    <rPh sb="25" eb="28">
      <t>カサントウ</t>
    </rPh>
    <rPh sb="29" eb="31">
      <t>ヘンコウ</t>
    </rPh>
    <rPh sb="32" eb="33">
      <t>ショウ</t>
    </rPh>
    <rPh sb="36" eb="38">
      <t>バアイ</t>
    </rPh>
    <rPh sb="40" eb="42">
      <t>キニュウ</t>
    </rPh>
    <rPh sb="42" eb="44">
      <t>フヨウ</t>
    </rPh>
    <phoneticPr fontId="6"/>
  </si>
  <si>
    <t>注5　「異動項目」欄は、「異動等の区分」が「2　変更」の場合に、（別紙１）「介護給付費等の算定に係る体制等状況一覧表」に掲げる加算等のうち、変更が生じる加算等の種類を記載してください。なお、記入欄が不足する場合は、「特記事項」欄に記載してください。</t>
    <rPh sb="4" eb="6">
      <t>イドウ</t>
    </rPh>
    <rPh sb="6" eb="8">
      <t>コウモク</t>
    </rPh>
    <rPh sb="9" eb="10">
      <t>ラン</t>
    </rPh>
    <rPh sb="33" eb="35">
      <t>ベッシ</t>
    </rPh>
    <rPh sb="38" eb="40">
      <t>カイゴ</t>
    </rPh>
    <rPh sb="40" eb="43">
      <t>キュウフヒ</t>
    </rPh>
    <rPh sb="43" eb="44">
      <t>トウ</t>
    </rPh>
    <rPh sb="45" eb="47">
      <t>サンテイ</t>
    </rPh>
    <rPh sb="48" eb="49">
      <t>カカ</t>
    </rPh>
    <rPh sb="50" eb="52">
      <t>タイセイ</t>
    </rPh>
    <rPh sb="52" eb="53">
      <t>トウ</t>
    </rPh>
    <rPh sb="53" eb="55">
      <t>ジョウキョウ</t>
    </rPh>
    <rPh sb="55" eb="57">
      <t>イチラン</t>
    </rPh>
    <rPh sb="57" eb="58">
      <t>ヒョウ</t>
    </rPh>
    <rPh sb="60" eb="61">
      <t>カカ</t>
    </rPh>
    <rPh sb="63" eb="66">
      <t>カサントウ</t>
    </rPh>
    <rPh sb="70" eb="72">
      <t>ヘンコウ</t>
    </rPh>
    <rPh sb="73" eb="74">
      <t>ショウ</t>
    </rPh>
    <rPh sb="76" eb="78">
      <t>カサン</t>
    </rPh>
    <rPh sb="78" eb="79">
      <t>トウ</t>
    </rPh>
    <rPh sb="80" eb="82">
      <t>シュルイ</t>
    </rPh>
    <rPh sb="83" eb="85">
      <t>キサイ</t>
    </rPh>
    <rPh sb="95" eb="97">
      <t>キニュウ</t>
    </rPh>
    <rPh sb="97" eb="98">
      <t>ラン</t>
    </rPh>
    <rPh sb="99" eb="101">
      <t>フソク</t>
    </rPh>
    <rPh sb="103" eb="105">
      <t>バアイ</t>
    </rPh>
    <rPh sb="108" eb="110">
      <t>トッキ</t>
    </rPh>
    <rPh sb="110" eb="112">
      <t>ジコウ</t>
    </rPh>
    <rPh sb="113" eb="114">
      <t>ラン</t>
    </rPh>
    <rPh sb="115" eb="117">
      <t>キサイ</t>
    </rPh>
    <phoneticPr fontId="6"/>
  </si>
  <si>
    <t>注6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</si>
  <si>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加算変更</t>
    <rPh sb="0" eb="2">
      <t>カサン</t>
    </rPh>
    <rPh sb="2" eb="4">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</si>
</sst>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00_ "/>
    <numFmt numFmtId="178" formatCode="0.0&quot;人&quot;"/>
    <numFmt numFmtId="179" formatCode="0.00&quot;人&quot;"/>
    <numFmt numFmtId="180" formatCode="0.0"/>
    <numFmt numFmtId="181" formatCode="h:m"/>
    <numFmt numFmtId="182" formatCode="0.0;\0;0.0"/>
    <numFmt numFmtId="183" formatCode="0.000;\0;0.000"/>
    <numFmt numFmtId="184" formatCode="0.0_ ;[Red]\-0.0\ "/>
    <numFmt numFmtId="185" formatCode="0.0_);[Red]\(0.0\)"/>
    <numFmt numFmtId="186" formatCode="0_ ;[Red]\-0\ "/>
    <numFmt numFmtId="187" formatCode="0.00_);[Red]\(0.00\)"/>
    <numFmt numFmtId="188" formatCode="0.0_ "/>
    <numFmt numFmtId="189" formatCode="[&lt;=999]000;[&lt;=9999]000\-00;000\-0000"/>
  </numFmts>
  <fonts count="69" x14ac:knownFonts="1">
    <font>
      <sz val="11"/>
      <color theme="1"/>
      <name val="游ゴシック"/>
      <family val="2"/>
      <charset val="128"/>
      <scheme val="minor"/>
    </font>
    <font>
      <sz val="11"/>
      <name val="ＭＳ Ｐゴシック"/>
      <family val="3"/>
      <charset val="128"/>
    </font>
    <font>
      <sz val="11"/>
      <color theme="1"/>
      <name val="ＭＳ ゴシック"/>
      <family val="3"/>
      <charset val="128"/>
    </font>
    <font>
      <sz val="6"/>
      <name val="游ゴシック"/>
      <family val="2"/>
      <charset val="128"/>
      <scheme val="minor"/>
    </font>
    <font>
      <sz val="11"/>
      <color theme="1"/>
      <name val="ＭＳ Ｐゴシック"/>
      <family val="3"/>
    </font>
    <font>
      <sz val="18"/>
      <color theme="1"/>
      <name val="ＭＳ ゴシック"/>
      <family val="3"/>
    </font>
    <font>
      <sz val="6"/>
      <name val="ＭＳ Ｐゴシック"/>
      <family val="3"/>
      <charset val="128"/>
    </font>
    <font>
      <sz val="11"/>
      <name val="ＭＳ ゴシック"/>
      <family val="3"/>
    </font>
    <font>
      <sz val="12"/>
      <name val="ＭＳ ゴシック"/>
      <family val="3"/>
      <charset val="128"/>
    </font>
    <font>
      <sz val="12"/>
      <name val="ＭＳ Ｐゴシック"/>
      <family val="3"/>
      <charset val="128"/>
    </font>
    <font>
      <sz val="11"/>
      <color rgb="FFFF0000"/>
      <name val="ＭＳ ゴシック"/>
      <family val="3"/>
    </font>
    <font>
      <sz val="12"/>
      <name val="ＭＳ ゴシック"/>
      <family val="3"/>
    </font>
    <font>
      <strike/>
      <sz val="11"/>
      <color rgb="FFFF0000"/>
      <name val="ＭＳ ゴシック"/>
      <family val="3"/>
    </font>
    <font>
      <sz val="11"/>
      <color rgb="FFFF0000"/>
      <name val="ＭＳ ゴシック"/>
      <family val="3"/>
      <charset val="128"/>
    </font>
    <font>
      <sz val="11"/>
      <name val="ＭＳ ゴシック"/>
      <family val="3"/>
      <charset val="128"/>
    </font>
    <font>
      <sz val="8"/>
      <name val="ＭＳ ゴシック"/>
      <family val="3"/>
      <charset val="128"/>
    </font>
    <font>
      <sz val="8"/>
      <name val="ＭＳ Ｐゴシック"/>
      <family val="3"/>
      <charset val="128"/>
    </font>
    <font>
      <sz val="11"/>
      <color rgb="FF0000FF"/>
      <name val="ＭＳ ゴシック"/>
      <family val="3"/>
      <charset val="128"/>
    </font>
    <font>
      <sz val="6"/>
      <name val="游ゴシック"/>
      <family val="3"/>
    </font>
    <font>
      <sz val="10"/>
      <name val="ＭＳ ゴシック"/>
      <family val="3"/>
    </font>
    <font>
      <sz val="10"/>
      <color rgb="FFFF0000"/>
      <name val="ＭＳ ゴシック"/>
      <family val="3"/>
    </font>
    <font>
      <sz val="10"/>
      <color theme="1"/>
      <name val="ＭＳ ゴシック"/>
      <family val="3"/>
      <charset val="128"/>
    </font>
    <font>
      <b/>
      <sz val="11"/>
      <color theme="1"/>
      <name val="游ゴシック"/>
      <family val="3"/>
      <charset val="128"/>
    </font>
    <font>
      <sz val="11"/>
      <color theme="1"/>
      <name val="游ゴシック"/>
      <family val="3"/>
      <charset val="128"/>
    </font>
    <font>
      <sz val="11"/>
      <name val="ＭＳ Ｐゴシック"/>
      <family val="3"/>
      <charset val="1"/>
    </font>
    <font>
      <sz val="12"/>
      <name val="ＭＳ ゴシック"/>
      <family val="3"/>
      <charset val="1"/>
    </font>
    <font>
      <sz val="6"/>
      <name val="ＭＳ Ｐゴシック"/>
      <family val="3"/>
      <charset val="1"/>
    </font>
    <font>
      <sz val="14"/>
      <name val="ＭＳ ゴシック"/>
      <family val="3"/>
      <charset val="1"/>
    </font>
    <font>
      <sz val="11"/>
      <name val="ＭＳ ゴシック"/>
      <family val="3"/>
      <charset val="1"/>
    </font>
    <font>
      <sz val="8"/>
      <name val="ＭＳ ゴシック"/>
      <family val="3"/>
      <charset val="1"/>
    </font>
    <font>
      <sz val="10"/>
      <name val="ＭＳ ゴシック"/>
      <family val="3"/>
      <charset val="1"/>
    </font>
    <font>
      <sz val="11"/>
      <name val="ＭＳ Ｐゴシック"/>
      <family val="3"/>
    </font>
    <font>
      <sz val="11"/>
      <name val="HGｺﾞｼｯｸM"/>
      <family val="3"/>
    </font>
    <font>
      <sz val="6"/>
      <name val="ＭＳ Ｐゴシック"/>
      <family val="3"/>
    </font>
    <font>
      <sz val="16"/>
      <name val="HGｺﾞｼｯｸM"/>
      <family val="3"/>
    </font>
    <font>
      <sz val="8"/>
      <name val="HGｺﾞｼｯｸM"/>
      <family val="3"/>
    </font>
    <font>
      <sz val="12"/>
      <name val="HGｺﾞｼｯｸM"/>
      <family val="3"/>
    </font>
    <font>
      <sz val="11"/>
      <name val="ＭＳ 明朝"/>
      <family val="1"/>
      <charset val="128"/>
    </font>
    <font>
      <sz val="11"/>
      <name val="HGｺﾞｼｯｸM"/>
      <family val="3"/>
      <charset val="128"/>
    </font>
    <font>
      <sz val="14"/>
      <name val="HGｺﾞｼｯｸM"/>
      <family val="3"/>
    </font>
    <font>
      <b/>
      <sz val="14"/>
      <name val="HGｺﾞｼｯｸM"/>
      <family val="3"/>
    </font>
    <font>
      <sz val="11"/>
      <color theme="1"/>
      <name val="ＭＳ ゴシック"/>
      <family val="2"/>
    </font>
    <font>
      <sz val="10"/>
      <color theme="1"/>
      <name val="ＭＳ ゴシック"/>
      <family val="3"/>
    </font>
    <font>
      <sz val="12"/>
      <color theme="1"/>
      <name val="ＭＳ ゴシック"/>
      <family val="3"/>
    </font>
    <font>
      <sz val="12"/>
      <color theme="1"/>
      <name val="ＭＳ 明朝"/>
      <family val="1"/>
    </font>
    <font>
      <sz val="6"/>
      <name val="ＭＳ ゴシック"/>
      <family val="2"/>
    </font>
    <font>
      <sz val="10"/>
      <color theme="1"/>
      <name val="ＭＳ 明朝"/>
      <family val="1"/>
    </font>
    <font>
      <b/>
      <sz val="12"/>
      <name val="ＭＳ ゴシック"/>
      <family val="3"/>
    </font>
    <font>
      <b/>
      <sz val="12"/>
      <name val="ＭＳ Ｐゴシック"/>
      <family val="3"/>
      <charset val="128"/>
    </font>
    <font>
      <sz val="9"/>
      <name val="ＭＳ ゴシック"/>
      <family val="3"/>
    </font>
    <font>
      <sz val="12"/>
      <color rgb="FFFF0000"/>
      <name val="ＭＳ ゴシック"/>
      <family val="3"/>
    </font>
    <font>
      <b/>
      <sz val="8"/>
      <color rgb="FFFF0000"/>
      <name val="ＭＳ ゴシック"/>
      <family val="3"/>
    </font>
    <font>
      <b/>
      <sz val="12"/>
      <color theme="1"/>
      <name val="ＭＳ ゴシック"/>
      <family val="3"/>
    </font>
    <font>
      <sz val="14"/>
      <name val="ＭＳ ゴシック"/>
      <family val="3"/>
    </font>
    <font>
      <sz val="16"/>
      <name val="ＭＳ ゴシック"/>
      <family val="3"/>
    </font>
    <font>
      <sz val="16"/>
      <color theme="1"/>
      <name val="ＭＳ 明朝"/>
      <family val="1"/>
    </font>
    <font>
      <sz val="12"/>
      <name val="ＭＳ 明朝"/>
      <family val="1"/>
    </font>
    <font>
      <b/>
      <sz val="10"/>
      <color theme="1"/>
      <name val="ＭＳ ゴシック"/>
      <family val="3"/>
    </font>
    <font>
      <sz val="6"/>
      <color theme="1"/>
      <name val="ＭＳ ゴシック"/>
      <family val="3"/>
    </font>
    <font>
      <sz val="11"/>
      <name val="ＭＳ 明朝"/>
      <family val="1"/>
    </font>
    <font>
      <sz val="11"/>
      <name val="游ゴシック"/>
      <family val="3"/>
      <charset val="128"/>
    </font>
    <font>
      <sz val="11"/>
      <color rgb="FF0000FF"/>
      <name val="ＭＳ ゴシック"/>
      <family val="3"/>
    </font>
    <font>
      <sz val="11"/>
      <color theme="1"/>
      <name val="ＭＳ Ｐゴシック"/>
      <family val="3"/>
      <charset val="128"/>
    </font>
    <font>
      <sz val="6"/>
      <name val="游ゴシック"/>
      <family val="3"/>
      <charset val="128"/>
    </font>
    <font>
      <b/>
      <sz val="11"/>
      <name val="ＭＳ ゴシック"/>
      <family val="3"/>
      <charset val="128"/>
    </font>
    <font>
      <sz val="14"/>
      <name val="ＭＳ ゴシック"/>
      <family val="3"/>
      <charset val="128"/>
    </font>
    <font>
      <sz val="9"/>
      <name val="ＭＳ ゴシック"/>
      <family val="3"/>
      <charset val="128"/>
    </font>
    <font>
      <sz val="11"/>
      <color indexed="10"/>
      <name val="ＭＳ ゴシック"/>
      <family val="3"/>
      <charset val="128"/>
    </font>
    <font>
      <sz val="10"/>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auto="1"/>
      </left>
      <right/>
      <top style="thin">
        <color auto="1"/>
      </top>
      <bottom style="double">
        <color auto="1"/>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auto="1"/>
      </left>
      <right/>
      <top style="thin">
        <color auto="1"/>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auto="1"/>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bottom style="thin">
        <color indexed="64"/>
      </bottom>
      <diagonal/>
    </border>
    <border>
      <left style="medium">
        <color indexed="64"/>
      </left>
      <right/>
      <top style="thin">
        <color indexed="64"/>
      </top>
      <bottom/>
      <diagonal/>
    </border>
    <border>
      <left style="medium">
        <color auto="1"/>
      </left>
      <right/>
      <top style="thin">
        <color auto="1"/>
      </top>
      <bottom style="thin">
        <color auto="1"/>
      </bottom>
      <diagonal/>
    </border>
    <border>
      <left style="medium">
        <color auto="1"/>
      </left>
      <right/>
      <top style="thin">
        <color auto="1"/>
      </top>
      <bottom style="medium">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right/>
      <top style="thin">
        <color auto="1"/>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FFFF00"/>
      </left>
      <right/>
      <top/>
      <bottom/>
      <diagonal/>
    </border>
    <border>
      <left/>
      <right/>
      <top style="thin">
        <color rgb="FFFFFF00"/>
      </top>
      <bottom/>
      <diagonal/>
    </border>
    <border>
      <left/>
      <right style="thin">
        <color rgb="FFFFFF00"/>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medium">
        <color rgb="FF000000"/>
      </right>
      <top style="medium">
        <color auto="1"/>
      </top>
      <bottom style="thin">
        <color indexed="64"/>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medium">
        <color auto="1"/>
      </right>
      <top/>
      <bottom style="medium">
        <color auto="1"/>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31" fillId="0" borderId="0">
      <alignment vertical="center"/>
    </xf>
    <xf numFmtId="0" fontId="31" fillId="0" borderId="0">
      <alignment vertical="center"/>
    </xf>
    <xf numFmtId="0" fontId="41" fillId="0" borderId="0">
      <alignment vertical="center"/>
    </xf>
    <xf numFmtId="0" fontId="1" fillId="0" borderId="0">
      <alignment vertical="center"/>
    </xf>
    <xf numFmtId="0" fontId="1" fillId="0" borderId="0"/>
  </cellStyleXfs>
  <cellXfs count="1073">
    <xf numFmtId="0" fontId="0" fillId="0" borderId="0" xfId="0">
      <alignment vertical="center"/>
    </xf>
    <xf numFmtId="0" fontId="2" fillId="2" borderId="0" xfId="1" applyFont="1" applyFill="1">
      <alignment vertical="center"/>
    </xf>
    <xf numFmtId="0" fontId="4" fillId="2" borderId="0" xfId="1" applyFont="1" applyFill="1">
      <alignment vertical="center"/>
    </xf>
    <xf numFmtId="0" fontId="5" fillId="2" borderId="0" xfId="2" applyFont="1" applyFill="1">
      <alignment vertical="center"/>
    </xf>
    <xf numFmtId="0" fontId="7" fillId="2" borderId="2" xfId="2" applyFont="1" applyFill="1" applyBorder="1" applyAlignment="1">
      <alignment vertical="center" shrinkToFit="1"/>
    </xf>
    <xf numFmtId="0" fontId="7" fillId="2" borderId="6" xfId="2" applyFont="1" applyFill="1" applyBorder="1" applyAlignment="1">
      <alignment vertical="center" shrinkToFit="1"/>
    </xf>
    <xf numFmtId="0" fontId="7" fillId="2" borderId="17" xfId="2" applyFont="1" applyFill="1" applyBorder="1" applyAlignment="1">
      <alignment horizontal="center" vertical="center" shrinkToFit="1"/>
    </xf>
    <xf numFmtId="0" fontId="7" fillId="0" borderId="17" xfId="2" applyFont="1" applyBorder="1" applyAlignment="1">
      <alignment horizontal="center" vertical="center" shrinkToFit="1"/>
    </xf>
    <xf numFmtId="0" fontId="7" fillId="0" borderId="18" xfId="2" applyFont="1" applyBorder="1" applyAlignment="1">
      <alignment horizontal="left" vertical="center" shrinkToFit="1"/>
    </xf>
    <xf numFmtId="0" fontId="8" fillId="0" borderId="18" xfId="2" applyFont="1" applyBorder="1" applyAlignment="1">
      <alignment horizontal="center" vertical="center" shrinkToFit="1"/>
    </xf>
    <xf numFmtId="49" fontId="8" fillId="0" borderId="16" xfId="2" applyNumberFormat="1" applyFont="1" applyBorder="1" applyAlignment="1">
      <alignment horizontal="center" vertical="center" shrinkToFit="1"/>
    </xf>
    <xf numFmtId="0" fontId="8" fillId="0" borderId="16" xfId="2" applyFont="1" applyBorder="1" applyAlignment="1">
      <alignment horizontal="center" vertical="center" shrinkToFit="1"/>
    </xf>
    <xf numFmtId="0" fontId="9" fillId="0" borderId="20" xfId="0" applyFont="1" applyBorder="1" applyAlignment="1">
      <alignment horizontal="center" vertical="center"/>
    </xf>
    <xf numFmtId="0" fontId="10" fillId="2" borderId="0" xfId="2" applyFont="1" applyFill="1">
      <alignment vertical="center"/>
    </xf>
    <xf numFmtId="0" fontId="7" fillId="0" borderId="24" xfId="2" applyFont="1" applyBorder="1" applyAlignment="1">
      <alignment horizontal="left" vertical="center" shrinkToFit="1"/>
    </xf>
    <xf numFmtId="0" fontId="14" fillId="0" borderId="27" xfId="2" applyFont="1" applyBorder="1" applyAlignment="1">
      <alignment horizontal="center" vertical="center" shrinkToFit="1"/>
    </xf>
    <xf numFmtId="49" fontId="14" fillId="0" borderId="28" xfId="2" applyNumberFormat="1" applyFont="1" applyBorder="1" applyAlignment="1">
      <alignment horizontal="center" vertical="center" shrinkToFit="1"/>
    </xf>
    <xf numFmtId="0" fontId="14" fillId="0" borderId="28" xfId="2" applyFont="1" applyBorder="1" applyAlignment="1">
      <alignment horizontal="center" vertical="center" shrinkToFit="1"/>
    </xf>
    <xf numFmtId="0" fontId="1" fillId="0" borderId="29" xfId="0" applyFont="1" applyBorder="1" applyAlignment="1">
      <alignment horizontal="center" vertical="center"/>
    </xf>
    <xf numFmtId="0" fontId="7" fillId="0" borderId="25" xfId="2" applyFont="1" applyBorder="1" applyAlignment="1">
      <alignment vertical="center" shrinkToFit="1"/>
    </xf>
    <xf numFmtId="0" fontId="15" fillId="0" borderId="27" xfId="2" applyFont="1" applyBorder="1" applyAlignment="1">
      <alignment horizontal="right" vertical="center" shrinkToFit="1"/>
    </xf>
    <xf numFmtId="49" fontId="15" fillId="0" borderId="28" xfId="2" applyNumberFormat="1" applyFont="1" applyBorder="1" applyAlignment="1">
      <alignment horizontal="left" vertical="center" shrinkToFit="1"/>
    </xf>
    <xf numFmtId="0" fontId="15" fillId="0" borderId="28" xfId="2" applyFont="1" applyBorder="1" applyAlignment="1">
      <alignment horizontal="right" vertical="center" shrinkToFit="1"/>
    </xf>
    <xf numFmtId="0" fontId="16" fillId="0" borderId="29" xfId="0" applyFont="1" applyBorder="1" applyAlignment="1">
      <alignment horizontal="right" vertical="center"/>
    </xf>
    <xf numFmtId="0" fontId="7" fillId="0" borderId="26" xfId="2" applyFont="1" applyBorder="1" applyAlignment="1">
      <alignment horizontal="left" vertical="center" shrinkToFit="1"/>
    </xf>
    <xf numFmtId="0" fontId="17" fillId="2" borderId="0" xfId="2" applyFont="1" applyFill="1">
      <alignment vertical="center"/>
    </xf>
    <xf numFmtId="0" fontId="10" fillId="3" borderId="26" xfId="2" applyFont="1" applyFill="1" applyBorder="1" applyAlignment="1">
      <alignment horizontal="left" vertical="center" shrinkToFit="1"/>
    </xf>
    <xf numFmtId="0" fontId="17" fillId="2" borderId="0" xfId="2" applyFont="1" applyFill="1" applyAlignment="1">
      <alignment horizontal="center" vertical="center"/>
    </xf>
    <xf numFmtId="0" fontId="4" fillId="2" borderId="0" xfId="1" applyFont="1" applyFill="1" applyAlignment="1">
      <alignment horizontal="center" vertical="center"/>
    </xf>
    <xf numFmtId="0" fontId="7" fillId="0" borderId="25" xfId="2" applyFont="1" applyBorder="1" applyAlignment="1">
      <alignment horizontal="left" vertical="center" shrinkToFit="1"/>
    </xf>
    <xf numFmtId="0" fontId="7" fillId="0" borderId="22" xfId="2" applyFont="1" applyBorder="1" applyAlignment="1">
      <alignment horizontal="left" vertical="center" shrinkToFit="1"/>
    </xf>
    <xf numFmtId="0" fontId="7" fillId="0" borderId="32" xfId="2" applyFont="1" applyBorder="1" applyAlignment="1">
      <alignment horizontal="left" vertical="center" shrinkToFit="1"/>
    </xf>
    <xf numFmtId="0" fontId="10" fillId="3" borderId="24" xfId="2" applyFont="1" applyFill="1" applyBorder="1" applyAlignment="1">
      <alignment horizontal="left" vertical="center" shrinkToFit="1"/>
    </xf>
    <xf numFmtId="0" fontId="10" fillId="3" borderId="33" xfId="2" applyFont="1" applyFill="1" applyBorder="1" applyAlignment="1">
      <alignment horizontal="left" vertical="center" shrinkToFit="1"/>
    </xf>
    <xf numFmtId="0" fontId="15" fillId="0" borderId="30" xfId="2" applyFont="1" applyBorder="1" applyAlignment="1">
      <alignment horizontal="right" vertical="center" shrinkToFit="1"/>
    </xf>
    <xf numFmtId="49" fontId="15" fillId="0" borderId="0" xfId="2" applyNumberFormat="1" applyFont="1" applyAlignment="1">
      <alignment horizontal="left" vertical="center" shrinkToFit="1"/>
    </xf>
    <xf numFmtId="0" fontId="15" fillId="0" borderId="0" xfId="2" applyFont="1" applyAlignment="1">
      <alignment horizontal="right" vertical="center" shrinkToFit="1"/>
    </xf>
    <xf numFmtId="0" fontId="16" fillId="0" borderId="34" xfId="0" applyFont="1" applyBorder="1" applyAlignment="1">
      <alignment horizontal="right" vertical="center"/>
    </xf>
    <xf numFmtId="0" fontId="10" fillId="3" borderId="38" xfId="2" applyFont="1" applyFill="1" applyBorder="1" applyAlignment="1">
      <alignment horizontal="left" vertical="center" shrinkToFit="1"/>
    </xf>
    <xf numFmtId="0" fontId="19" fillId="2" borderId="2" xfId="2" applyFont="1" applyFill="1" applyBorder="1" applyAlignment="1">
      <alignment horizontal="left" vertical="center"/>
    </xf>
    <xf numFmtId="0" fontId="20" fillId="2" borderId="2" xfId="2" applyFont="1" applyFill="1" applyBorder="1" applyAlignment="1">
      <alignment horizontal="left" vertical="center"/>
    </xf>
    <xf numFmtId="0" fontId="21" fillId="2" borderId="0" xfId="2" applyFont="1" applyFill="1">
      <alignment vertical="center"/>
    </xf>
    <xf numFmtId="0" fontId="0" fillId="2" borderId="0" xfId="0" applyFill="1">
      <alignment vertical="center"/>
    </xf>
    <xf numFmtId="0" fontId="19" fillId="0" borderId="0" xfId="2" applyFont="1" applyAlignment="1">
      <alignment horizontal="left" vertical="center"/>
    </xf>
    <xf numFmtId="0" fontId="10" fillId="3" borderId="0" xfId="1" applyFont="1" applyFill="1">
      <alignment vertical="center"/>
    </xf>
    <xf numFmtId="0" fontId="20" fillId="3" borderId="0" xfId="2" applyFont="1" applyFill="1" applyAlignment="1">
      <alignment horizontal="left" vertical="center"/>
    </xf>
    <xf numFmtId="0" fontId="19" fillId="3" borderId="0" xfId="2" applyFont="1" applyFill="1" applyAlignment="1">
      <alignment horizontal="left" vertical="center"/>
    </xf>
    <xf numFmtId="0" fontId="21" fillId="0" borderId="0" xfId="2" applyFont="1">
      <alignment vertical="center"/>
    </xf>
    <xf numFmtId="0" fontId="19" fillId="2" borderId="0" xfId="2" applyFont="1" applyFill="1" applyAlignment="1">
      <alignment horizontal="left" vertical="center"/>
    </xf>
    <xf numFmtId="0" fontId="0" fillId="0" borderId="42" xfId="0" applyBorder="1" applyAlignment="1">
      <alignment vertical="center" wrapText="1"/>
    </xf>
    <xf numFmtId="0" fontId="15" fillId="0" borderId="43" xfId="2" applyFont="1" applyBorder="1" applyAlignment="1">
      <alignment horizontal="right" vertical="center" shrinkToFit="1"/>
    </xf>
    <xf numFmtId="49" fontId="15" fillId="0" borderId="44" xfId="2" applyNumberFormat="1" applyFont="1" applyBorder="1" applyAlignment="1">
      <alignment horizontal="left" vertical="center" shrinkToFit="1"/>
    </xf>
    <xf numFmtId="0" fontId="15" fillId="0" borderId="44" xfId="2" applyFont="1" applyBorder="1" applyAlignment="1">
      <alignment horizontal="right" vertical="center" shrinkToFit="1"/>
    </xf>
    <xf numFmtId="0" fontId="16" fillId="0" borderId="46" xfId="0" applyFont="1" applyBorder="1" applyAlignment="1">
      <alignment horizontal="right" vertical="center"/>
    </xf>
    <xf numFmtId="0" fontId="0" fillId="0" borderId="48" xfId="0" applyBorder="1" applyAlignment="1">
      <alignment vertical="center" wrapText="1"/>
    </xf>
    <xf numFmtId="0" fontId="4" fillId="2" borderId="48" xfId="1" applyFont="1" applyFill="1" applyBorder="1">
      <alignment vertical="center"/>
    </xf>
    <xf numFmtId="0" fontId="0" fillId="0" borderId="50" xfId="0" applyBorder="1" applyAlignment="1">
      <alignment vertical="center" wrapText="1"/>
    </xf>
    <xf numFmtId="0" fontId="4" fillId="2" borderId="56" xfId="1" applyFont="1" applyFill="1" applyBorder="1">
      <alignment vertical="center"/>
    </xf>
    <xf numFmtId="0" fontId="0" fillId="0" borderId="56" xfId="0" applyBorder="1" applyAlignment="1">
      <alignment vertical="center" wrapText="1"/>
    </xf>
    <xf numFmtId="0" fontId="15" fillId="0" borderId="36" xfId="2" applyFont="1" applyBorder="1" applyAlignment="1">
      <alignment horizontal="right" vertical="center" shrinkToFit="1"/>
    </xf>
    <xf numFmtId="49" fontId="15" fillId="0" borderId="58" xfId="2" applyNumberFormat="1" applyFont="1" applyBorder="1" applyAlignment="1">
      <alignment horizontal="left" vertical="center" shrinkToFit="1"/>
    </xf>
    <xf numFmtId="0" fontId="15" fillId="0" borderId="58" xfId="2" applyFont="1" applyBorder="1" applyAlignment="1">
      <alignment horizontal="right" vertical="center" shrinkToFit="1"/>
    </xf>
    <xf numFmtId="0" fontId="16" fillId="0" borderId="59" xfId="0" applyFont="1" applyBorder="1" applyAlignment="1">
      <alignment horizontal="right" vertical="center"/>
    </xf>
    <xf numFmtId="0" fontId="0" fillId="0" borderId="0" xfId="0" applyAlignment="1">
      <alignment vertical="center" wrapText="1"/>
    </xf>
    <xf numFmtId="0" fontId="16" fillId="0" borderId="0" xfId="0" applyFont="1" applyAlignment="1">
      <alignment horizontal="right" vertical="center"/>
    </xf>
    <xf numFmtId="0" fontId="25" fillId="4" borderId="0" xfId="4" applyFont="1" applyFill="1">
      <alignment vertical="center"/>
    </xf>
    <xf numFmtId="0" fontId="25" fillId="4" borderId="0" xfId="4" applyFont="1" applyFill="1" applyAlignment="1">
      <alignment vertical="center" shrinkToFit="1"/>
    </xf>
    <xf numFmtId="0" fontId="27" fillId="4" borderId="0" xfId="4" applyFont="1" applyFill="1">
      <alignment vertical="center"/>
    </xf>
    <xf numFmtId="0" fontId="28" fillId="4" borderId="0" xfId="4" applyFont="1" applyFill="1">
      <alignment vertical="center"/>
    </xf>
    <xf numFmtId="0" fontId="28" fillId="4" borderId="0" xfId="4" applyFont="1" applyFill="1" applyAlignment="1">
      <alignment horizontal="center" vertical="center"/>
    </xf>
    <xf numFmtId="0" fontId="28" fillId="4" borderId="51" xfId="4" applyFont="1" applyFill="1" applyBorder="1" applyAlignment="1">
      <alignment horizontal="center" vertical="center"/>
    </xf>
    <xf numFmtId="0" fontId="28" fillId="4" borderId="28" xfId="4" applyFont="1" applyFill="1" applyBorder="1" applyAlignment="1">
      <alignment horizontal="center" vertical="center"/>
    </xf>
    <xf numFmtId="0" fontId="28" fillId="4" borderId="32" xfId="4" applyFont="1" applyFill="1" applyBorder="1" applyAlignment="1">
      <alignment horizontal="center" vertical="center"/>
    </xf>
    <xf numFmtId="0" fontId="28" fillId="4" borderId="27" xfId="4" applyFont="1" applyFill="1" applyBorder="1" applyAlignment="1">
      <alignment horizontal="center" vertical="center"/>
    </xf>
    <xf numFmtId="0" fontId="28" fillId="4" borderId="25" xfId="4" applyFont="1" applyFill="1" applyBorder="1" applyAlignment="1">
      <alignment horizontal="center" vertical="center"/>
    </xf>
    <xf numFmtId="0" fontId="28" fillId="4" borderId="24" xfId="4" applyFont="1" applyFill="1" applyBorder="1" applyAlignment="1">
      <alignment horizontal="center" vertical="center"/>
    </xf>
    <xf numFmtId="0" fontId="28" fillId="4" borderId="26" xfId="4" applyFont="1" applyFill="1" applyBorder="1" applyAlignment="1">
      <alignment horizontal="center" vertical="center"/>
    </xf>
    <xf numFmtId="0" fontId="28" fillId="4" borderId="68" xfId="4" applyFont="1" applyFill="1" applyBorder="1" applyAlignment="1">
      <alignment horizontal="center" vertical="center"/>
    </xf>
    <xf numFmtId="0" fontId="15" fillId="4" borderId="26" xfId="3" applyFont="1" applyFill="1" applyBorder="1" applyAlignment="1">
      <alignment horizontal="center" vertical="center"/>
    </xf>
    <xf numFmtId="0" fontId="15" fillId="4" borderId="24" xfId="3" applyFont="1" applyFill="1" applyBorder="1" applyAlignment="1">
      <alignment horizontal="center" vertical="center"/>
    </xf>
    <xf numFmtId="0" fontId="29" fillId="4" borderId="68" xfId="4" applyFont="1" applyFill="1" applyBorder="1" applyAlignment="1">
      <alignment horizontal="center" vertical="center"/>
    </xf>
    <xf numFmtId="0" fontId="28" fillId="4" borderId="22" xfId="4" applyFont="1" applyFill="1" applyBorder="1" applyAlignment="1">
      <alignment horizontal="center" vertical="center"/>
    </xf>
    <xf numFmtId="0" fontId="28" fillId="4" borderId="33" xfId="4" applyFont="1" applyFill="1" applyBorder="1" applyAlignment="1">
      <alignment horizontal="center" vertical="center"/>
    </xf>
    <xf numFmtId="0" fontId="29" fillId="4" borderId="49" xfId="4" applyFont="1" applyFill="1" applyBorder="1" applyAlignment="1">
      <alignment horizontal="center" vertical="center"/>
    </xf>
    <xf numFmtId="0" fontId="29" fillId="4" borderId="33" xfId="4" applyFont="1" applyFill="1" applyBorder="1" applyAlignment="1">
      <alignment horizontal="center" vertical="center"/>
    </xf>
    <xf numFmtId="0" fontId="29" fillId="4" borderId="39" xfId="4" applyFont="1" applyFill="1" applyBorder="1" applyAlignment="1">
      <alignment horizontal="center" vertical="center"/>
    </xf>
    <xf numFmtId="0" fontId="29" fillId="4" borderId="62" xfId="4" applyFont="1" applyFill="1" applyBorder="1" applyAlignment="1">
      <alignment horizontal="center" vertical="center"/>
    </xf>
    <xf numFmtId="0" fontId="29" fillId="4" borderId="61" xfId="4" applyFont="1" applyFill="1" applyBorder="1" applyAlignment="1">
      <alignment horizontal="center" vertical="center"/>
    </xf>
    <xf numFmtId="0" fontId="29" fillId="4" borderId="64" xfId="4" applyFont="1" applyFill="1" applyBorder="1" applyAlignment="1">
      <alignment horizontal="center" vertical="center"/>
    </xf>
    <xf numFmtId="0" fontId="28" fillId="4" borderId="49" xfId="4" applyFont="1" applyFill="1" applyBorder="1" applyAlignment="1">
      <alignment horizontal="center" vertical="center"/>
    </xf>
    <xf numFmtId="0" fontId="29" fillId="4" borderId="26" xfId="4" applyFont="1" applyFill="1" applyBorder="1" applyAlignment="1">
      <alignment horizontal="center" vertical="center"/>
    </xf>
    <xf numFmtId="0" fontId="28" fillId="4" borderId="0" xfId="4" applyFont="1" applyFill="1" applyAlignment="1">
      <alignment horizontal="left" vertical="center"/>
    </xf>
    <xf numFmtId="0" fontId="28" fillId="4" borderId="0" xfId="4" applyFont="1" applyFill="1" applyAlignment="1">
      <alignment vertical="center" wrapText="1"/>
    </xf>
    <xf numFmtId="0" fontId="30" fillId="4" borderId="0" xfId="4" applyFont="1" applyFill="1" applyAlignment="1">
      <alignment vertical="center" wrapText="1"/>
    </xf>
    <xf numFmtId="176" fontId="28" fillId="4" borderId="0" xfId="4" applyNumberFormat="1" applyFont="1" applyFill="1" applyAlignment="1">
      <alignment horizontal="center" vertical="center"/>
    </xf>
    <xf numFmtId="0" fontId="30" fillId="4" borderId="0" xfId="4" applyFont="1" applyFill="1" applyAlignment="1">
      <alignment horizontal="left" vertical="center"/>
    </xf>
    <xf numFmtId="0" fontId="30" fillId="4" borderId="0" xfId="4" applyFont="1" applyFill="1" applyAlignment="1">
      <alignment horizontal="left" vertical="top"/>
    </xf>
    <xf numFmtId="0" fontId="28" fillId="4" borderId="0" xfId="4" applyFont="1" applyFill="1" applyAlignment="1">
      <alignment vertical="top"/>
    </xf>
    <xf numFmtId="0" fontId="30" fillId="4" borderId="0" xfId="4" applyFont="1" applyFill="1" applyAlignment="1">
      <alignment vertical="top"/>
    </xf>
    <xf numFmtId="0" fontId="30" fillId="4" borderId="0" xfId="4" applyFont="1" applyFill="1" applyAlignment="1">
      <alignment vertical="top" wrapText="1"/>
    </xf>
    <xf numFmtId="0" fontId="25" fillId="4" borderId="0" xfId="4" applyFont="1" applyFill="1" applyAlignment="1">
      <alignment vertical="center" textRotation="255" shrinkToFit="1"/>
    </xf>
    <xf numFmtId="0" fontId="30" fillId="4" borderId="0" xfId="4" applyFont="1" applyFill="1">
      <alignment vertical="center"/>
    </xf>
    <xf numFmtId="0" fontId="0" fillId="0" borderId="0" xfId="5" applyFont="1">
      <alignment vertical="center"/>
    </xf>
    <xf numFmtId="0" fontId="7" fillId="0" borderId="0" xfId="6" applyFont="1">
      <alignment vertical="center"/>
    </xf>
    <xf numFmtId="0" fontId="7" fillId="0" borderId="0" xfId="6" applyFont="1" applyAlignment="1">
      <alignment horizontal="left" vertical="center"/>
    </xf>
    <xf numFmtId="0" fontId="32" fillId="0" borderId="0" xfId="6" applyFont="1">
      <alignment vertical="center"/>
    </xf>
    <xf numFmtId="0" fontId="32" fillId="0" borderId="0" xfId="6" applyFont="1" applyAlignment="1">
      <alignment vertical="top" wrapText="1"/>
    </xf>
    <xf numFmtId="0" fontId="32" fillId="0" borderId="33" xfId="6" applyFont="1" applyBorder="1">
      <alignment vertical="center"/>
    </xf>
    <xf numFmtId="0" fontId="32" fillId="0" borderId="32" xfId="6" applyFont="1" applyBorder="1">
      <alignment vertical="center"/>
    </xf>
    <xf numFmtId="0" fontId="32" fillId="0" borderId="28" xfId="6" applyFont="1" applyBorder="1">
      <alignment vertical="center"/>
    </xf>
    <xf numFmtId="0" fontId="32" fillId="0" borderId="27" xfId="6" applyFont="1" applyBorder="1">
      <alignment vertical="center"/>
    </xf>
    <xf numFmtId="0" fontId="32" fillId="0" borderId="69" xfId="6" applyFont="1" applyBorder="1">
      <alignment vertical="center"/>
    </xf>
    <xf numFmtId="0" fontId="32" fillId="0" borderId="30" xfId="6" applyFont="1" applyBorder="1">
      <alignment vertical="center"/>
    </xf>
    <xf numFmtId="0" fontId="32" fillId="0" borderId="0" xfId="6" applyFont="1" applyAlignment="1">
      <alignment horizontal="right" vertical="center" indent="1"/>
    </xf>
    <xf numFmtId="0" fontId="35" fillId="0" borderId="0" xfId="6" applyFont="1" applyAlignment="1">
      <alignment horizontal="center" vertical="center" wrapText="1"/>
    </xf>
    <xf numFmtId="0" fontId="32" fillId="0" borderId="70" xfId="6" applyFont="1" applyBorder="1" applyAlignment="1">
      <alignment horizontal="right" vertical="center" indent="1"/>
    </xf>
    <xf numFmtId="0" fontId="32" fillId="0" borderId="71" xfId="6" applyFont="1" applyBorder="1" applyAlignment="1">
      <alignment horizontal="right" vertical="center" indent="1"/>
    </xf>
    <xf numFmtId="0" fontId="32" fillId="0" borderId="38" xfId="6" applyFont="1" applyBorder="1" applyAlignment="1">
      <alignment horizontal="right" vertical="center" indent="1"/>
    </xf>
    <xf numFmtId="0" fontId="32" fillId="5" borderId="55" xfId="6" applyFont="1" applyFill="1" applyBorder="1" applyAlignment="1">
      <alignment horizontal="right" vertical="center" indent="1"/>
    </xf>
    <xf numFmtId="0" fontId="35" fillId="6" borderId="72" xfId="6" applyFont="1" applyFill="1" applyBorder="1" applyAlignment="1">
      <alignment horizontal="center" vertical="center" wrapText="1"/>
    </xf>
    <xf numFmtId="0" fontId="32" fillId="0" borderId="73" xfId="6" applyFont="1" applyBorder="1" applyAlignment="1">
      <alignment horizontal="center" vertical="center"/>
    </xf>
    <xf numFmtId="0" fontId="32" fillId="0" borderId="74" xfId="6" applyFont="1" applyBorder="1" applyAlignment="1">
      <alignment horizontal="right" vertical="center" indent="1"/>
    </xf>
    <xf numFmtId="0" fontId="32" fillId="0" borderId="25" xfId="6" applyFont="1" applyBorder="1" applyAlignment="1">
      <alignment horizontal="center" vertical="center"/>
    </xf>
    <xf numFmtId="0" fontId="32" fillId="5" borderId="26" xfId="6" applyFont="1" applyFill="1" applyBorder="1" applyAlignment="1">
      <alignment horizontal="right" vertical="center" indent="1"/>
    </xf>
    <xf numFmtId="0" fontId="35" fillId="6" borderId="75" xfId="6" applyFont="1" applyFill="1" applyBorder="1" applyAlignment="1">
      <alignment horizontal="center" vertical="center"/>
    </xf>
    <xf numFmtId="0" fontId="35" fillId="0" borderId="0" xfId="6" applyFont="1" applyAlignment="1">
      <alignment horizontal="center" vertical="center"/>
    </xf>
    <xf numFmtId="0" fontId="32" fillId="6" borderId="76" xfId="6" applyFont="1" applyFill="1" applyBorder="1">
      <alignment vertical="center"/>
    </xf>
    <xf numFmtId="0" fontId="32" fillId="0" borderId="77" xfId="6" applyFont="1" applyBorder="1">
      <alignment vertical="center"/>
    </xf>
    <xf numFmtId="0" fontId="32" fillId="0" borderId="78" xfId="6" applyFont="1" applyBorder="1" applyAlignment="1">
      <alignment horizontal="right" vertical="center" indent="1"/>
    </xf>
    <xf numFmtId="0" fontId="36" fillId="0" borderId="78" xfId="6" applyFont="1" applyBorder="1">
      <alignment vertical="center"/>
    </xf>
    <xf numFmtId="0" fontId="32" fillId="0" borderId="79" xfId="6" applyFont="1" applyBorder="1">
      <alignment vertical="center"/>
    </xf>
    <xf numFmtId="0" fontId="32" fillId="0" borderId="0" xfId="6" applyFont="1" applyAlignment="1">
      <alignment horizontal="center" vertical="center"/>
    </xf>
    <xf numFmtId="0" fontId="32" fillId="0" borderId="56" xfId="6" applyFont="1" applyBorder="1" applyAlignment="1">
      <alignment horizontal="center" vertical="center"/>
    </xf>
    <xf numFmtId="0" fontId="35" fillId="6" borderId="71" xfId="6" applyFont="1" applyFill="1" applyBorder="1" applyAlignment="1">
      <alignment horizontal="center" vertical="center" wrapText="1"/>
    </xf>
    <xf numFmtId="0" fontId="32" fillId="0" borderId="48" xfId="6" applyFont="1" applyBorder="1" applyAlignment="1">
      <alignment horizontal="center" vertical="center"/>
    </xf>
    <xf numFmtId="0" fontId="35" fillId="6" borderId="74" xfId="6" applyFont="1" applyFill="1" applyBorder="1" applyAlignment="1">
      <alignment horizontal="center" vertical="center"/>
    </xf>
    <xf numFmtId="0" fontId="32" fillId="6" borderId="80" xfId="6" applyFont="1" applyFill="1" applyBorder="1">
      <alignment vertical="center"/>
    </xf>
    <xf numFmtId="0" fontId="32" fillId="6" borderId="42" xfId="6" applyFont="1" applyFill="1" applyBorder="1" applyAlignment="1">
      <alignment horizontal="center" vertical="center"/>
    </xf>
    <xf numFmtId="0" fontId="32" fillId="6" borderId="81" xfId="6" applyFont="1" applyFill="1" applyBorder="1">
      <alignment vertical="center"/>
    </xf>
    <xf numFmtId="0" fontId="36" fillId="0" borderId="0" xfId="6" applyFont="1">
      <alignment vertical="center"/>
    </xf>
    <xf numFmtId="0" fontId="32" fillId="5" borderId="56" xfId="6" applyFont="1" applyFill="1" applyBorder="1" applyAlignment="1">
      <alignment horizontal="center" vertical="center"/>
    </xf>
    <xf numFmtId="0" fontId="32" fillId="5" borderId="48" xfId="6" applyFont="1" applyFill="1" applyBorder="1" applyAlignment="1">
      <alignment horizontal="center" vertical="center"/>
    </xf>
    <xf numFmtId="0" fontId="32" fillId="0" borderId="25" xfId="6" applyFont="1" applyBorder="1" applyAlignment="1">
      <alignment horizontal="right" vertical="center" indent="1"/>
    </xf>
    <xf numFmtId="0" fontId="32" fillId="5" borderId="48" xfId="6" applyFont="1" applyFill="1" applyBorder="1" applyAlignment="1">
      <alignment horizontal="right" vertical="center" indent="1"/>
    </xf>
    <xf numFmtId="0" fontId="32" fillId="0" borderId="48" xfId="6" applyFont="1" applyBorder="1" applyAlignment="1">
      <alignment horizontal="right" vertical="center" indent="1"/>
    </xf>
    <xf numFmtId="0" fontId="35" fillId="6" borderId="48" xfId="6" applyFont="1" applyFill="1" applyBorder="1" applyAlignment="1">
      <alignment horizontal="center" vertical="center" wrapText="1"/>
    </xf>
    <xf numFmtId="0" fontId="35" fillId="6" borderId="48" xfId="6" applyFont="1" applyFill="1" applyBorder="1" applyAlignment="1">
      <alignment horizontal="center" vertical="center"/>
    </xf>
    <xf numFmtId="0" fontId="32" fillId="6" borderId="80" xfId="6" applyFont="1" applyFill="1" applyBorder="1" applyAlignment="1">
      <alignment horizontal="center" vertical="center"/>
    </xf>
    <xf numFmtId="0" fontId="32" fillId="6" borderId="81" xfId="6" applyFont="1" applyFill="1" applyBorder="1" applyAlignment="1">
      <alignment horizontal="center" vertical="center"/>
    </xf>
    <xf numFmtId="0" fontId="32" fillId="6" borderId="25" xfId="6" applyFont="1" applyFill="1" applyBorder="1" applyAlignment="1">
      <alignment horizontal="center" vertical="center"/>
    </xf>
    <xf numFmtId="0" fontId="32" fillId="6" borderId="48" xfId="6" applyFont="1" applyFill="1" applyBorder="1" applyAlignment="1">
      <alignment horizontal="center" vertical="center"/>
    </xf>
    <xf numFmtId="0" fontId="32" fillId="6" borderId="48" xfId="6" applyFont="1" applyFill="1" applyBorder="1">
      <alignment vertical="center"/>
    </xf>
    <xf numFmtId="0" fontId="32" fillId="0" borderId="49" xfId="6" applyFont="1" applyBorder="1">
      <alignment vertical="center"/>
    </xf>
    <xf numFmtId="0" fontId="32" fillId="0" borderId="22" xfId="6" applyFont="1" applyBorder="1">
      <alignment vertical="center"/>
    </xf>
    <xf numFmtId="0" fontId="32" fillId="0" borderId="48" xfId="6" applyFont="1" applyBorder="1">
      <alignment vertical="center"/>
    </xf>
    <xf numFmtId="0" fontId="35" fillId="0" borderId="28" xfId="6" applyFont="1" applyBorder="1" applyAlignment="1">
      <alignment horizontal="centerContinuous" vertical="center"/>
    </xf>
    <xf numFmtId="0" fontId="32" fillId="0" borderId="0" xfId="6" applyFont="1" applyAlignment="1">
      <alignment horizontal="right" vertical="center"/>
    </xf>
    <xf numFmtId="0" fontId="32" fillId="0" borderId="69" xfId="6" applyFont="1" applyBorder="1" applyAlignment="1">
      <alignment horizontal="center" vertical="center" wrapText="1" justifyLastLine="1"/>
    </xf>
    <xf numFmtId="0" fontId="32" fillId="0" borderId="25" xfId="6" applyFont="1" applyBorder="1">
      <alignment vertical="center"/>
    </xf>
    <xf numFmtId="0" fontId="32" fillId="0" borderId="50" xfId="6" applyFont="1" applyBorder="1">
      <alignment vertical="center"/>
    </xf>
    <xf numFmtId="0" fontId="32" fillId="0" borderId="50" xfId="6" applyFont="1" applyBorder="1" applyAlignment="1">
      <alignment horizontal="left" vertical="center"/>
    </xf>
    <xf numFmtId="0" fontId="39" fillId="0" borderId="26" xfId="6" applyFont="1" applyBorder="1" applyAlignment="1">
      <alignment horizontal="center" vertical="center"/>
    </xf>
    <xf numFmtId="0" fontId="39" fillId="0" borderId="24" xfId="6" applyFont="1" applyBorder="1" applyAlignment="1">
      <alignment horizontal="center" vertical="center"/>
    </xf>
    <xf numFmtId="0" fontId="39" fillId="0" borderId="25" xfId="6" applyFont="1" applyBorder="1" applyAlignment="1">
      <alignment horizontal="center" vertical="center"/>
    </xf>
    <xf numFmtId="0" fontId="32" fillId="0" borderId="25" xfId="6" applyFont="1" applyBorder="1" applyAlignment="1">
      <alignment horizontal="left" vertical="center"/>
    </xf>
    <xf numFmtId="0" fontId="39" fillId="0" borderId="0" xfId="6" applyFont="1" applyAlignment="1">
      <alignment horizontal="center" vertical="center"/>
    </xf>
    <xf numFmtId="0" fontId="39" fillId="0" borderId="0" xfId="6" applyFont="1">
      <alignment vertical="center"/>
    </xf>
    <xf numFmtId="0" fontId="8" fillId="0" borderId="0" xfId="4" applyFont="1" applyAlignment="1">
      <alignment vertical="center" textRotation="255" shrinkToFit="1"/>
    </xf>
    <xf numFmtId="0" fontId="8" fillId="0" borderId="0" xfId="5" applyFont="1">
      <alignment vertical="center"/>
    </xf>
    <xf numFmtId="0" fontId="42" fillId="0" borderId="0" xfId="7" applyFont="1">
      <alignment vertical="center"/>
    </xf>
    <xf numFmtId="0" fontId="43" fillId="0" borderId="0" xfId="7" applyFont="1">
      <alignment vertical="center"/>
    </xf>
    <xf numFmtId="0" fontId="46" fillId="0" borderId="0" xfId="7" applyFont="1" applyAlignment="1" applyProtection="1">
      <alignment vertical="center" shrinkToFit="1"/>
      <protection locked="0"/>
    </xf>
    <xf numFmtId="0" fontId="8" fillId="7" borderId="82" xfId="4" applyFont="1" applyFill="1" applyBorder="1" applyAlignment="1">
      <alignment vertical="center" textRotation="255" shrinkToFit="1"/>
    </xf>
    <xf numFmtId="0" fontId="8" fillId="7" borderId="0" xfId="4" applyFont="1" applyFill="1" applyAlignment="1">
      <alignment horizontal="centerContinuous" vertical="center"/>
    </xf>
    <xf numFmtId="0" fontId="8" fillId="7" borderId="0" xfId="4" applyFont="1" applyFill="1" applyAlignment="1">
      <alignment horizontal="center" vertical="center"/>
    </xf>
    <xf numFmtId="0" fontId="8" fillId="7" borderId="0" xfId="4" applyFont="1" applyFill="1">
      <alignment vertical="center"/>
    </xf>
    <xf numFmtId="0" fontId="0" fillId="7" borderId="0" xfId="0" applyFill="1" applyAlignment="1"/>
    <xf numFmtId="0" fontId="8" fillId="7" borderId="84" xfId="4" applyFont="1" applyFill="1" applyBorder="1" applyAlignment="1">
      <alignment vertical="center" shrinkToFit="1"/>
    </xf>
    <xf numFmtId="0" fontId="8" fillId="0" borderId="0" xfId="4" applyFont="1" applyAlignment="1">
      <alignment vertical="center" shrinkToFit="1"/>
    </xf>
    <xf numFmtId="0" fontId="48" fillId="0" borderId="0" xfId="0" applyFont="1" applyAlignment="1"/>
    <xf numFmtId="0" fontId="19" fillId="0" borderId="0" xfId="4" applyFont="1">
      <alignment vertical="center"/>
    </xf>
    <xf numFmtId="0" fontId="8" fillId="0" borderId="0" xfId="4" applyFont="1" applyAlignment="1">
      <alignment horizontal="center" vertical="center"/>
    </xf>
    <xf numFmtId="0" fontId="49" fillId="0" borderId="0" xfId="4" applyFont="1" applyAlignment="1">
      <alignment horizontal="center" vertical="center" wrapText="1"/>
    </xf>
    <xf numFmtId="0" fontId="8" fillId="0" borderId="0" xfId="4" applyFont="1" applyAlignment="1">
      <alignment horizontal="center" vertical="center" wrapText="1"/>
    </xf>
    <xf numFmtId="0" fontId="45" fillId="0" borderId="0" xfId="4" applyFont="1" applyAlignment="1">
      <alignment horizontal="center" vertical="center" wrapText="1"/>
    </xf>
    <xf numFmtId="178" fontId="8" fillId="0" borderId="0" xfId="4" applyNumberFormat="1" applyFont="1">
      <alignment vertical="center"/>
    </xf>
    <xf numFmtId="0" fontId="47" fillId="0" borderId="0" xfId="4" applyFont="1">
      <alignment vertical="center"/>
    </xf>
    <xf numFmtId="0" fontId="8" fillId="7" borderId="0" xfId="4" applyFont="1" applyFill="1" applyAlignment="1">
      <alignment horizontal="left" vertical="center"/>
    </xf>
    <xf numFmtId="0" fontId="8" fillId="0" borderId="47" xfId="4" applyFont="1" applyBorder="1" applyAlignment="1">
      <alignment vertical="center" shrinkToFit="1"/>
    </xf>
    <xf numFmtId="0" fontId="8" fillId="7" borderId="82" xfId="4" applyFont="1" applyFill="1" applyBorder="1" applyAlignment="1">
      <alignment vertical="center" shrinkToFit="1"/>
    </xf>
    <xf numFmtId="0" fontId="50" fillId="7" borderId="0" xfId="4" applyFont="1" applyFill="1" applyAlignment="1">
      <alignment horizontal="center" vertical="center"/>
    </xf>
    <xf numFmtId="0" fontId="8" fillId="7" borderId="0" xfId="4" applyFont="1" applyFill="1" applyAlignment="1">
      <alignment vertical="center" shrinkToFit="1"/>
    </xf>
    <xf numFmtId="0" fontId="19" fillId="0" borderId="0" xfId="4" applyFont="1" applyAlignment="1">
      <alignment horizontal="center" vertical="center" wrapText="1"/>
    </xf>
    <xf numFmtId="0" fontId="8" fillId="7" borderId="84" xfId="4" applyFont="1" applyFill="1" applyBorder="1">
      <alignment vertical="center"/>
    </xf>
    <xf numFmtId="0" fontId="51" fillId="0" borderId="33" xfId="7" applyFont="1" applyBorder="1" applyAlignment="1">
      <alignment horizontal="right" vertical="center"/>
    </xf>
    <xf numFmtId="0" fontId="52" fillId="7" borderId="0" xfId="7" applyFont="1" applyFill="1">
      <alignment vertical="center"/>
    </xf>
    <xf numFmtId="0" fontId="42" fillId="7" borderId="0" xfId="7" applyFont="1" applyFill="1">
      <alignment vertical="center"/>
    </xf>
    <xf numFmtId="0" fontId="47" fillId="7" borderId="84" xfId="4" applyFont="1" applyFill="1" applyBorder="1">
      <alignment vertical="center"/>
    </xf>
    <xf numFmtId="181" fontId="49" fillId="0" borderId="0" xfId="4" applyNumberFormat="1" applyFont="1">
      <alignment vertical="center"/>
    </xf>
    <xf numFmtId="0" fontId="49" fillId="0" borderId="0" xfId="4" applyFont="1" applyAlignment="1">
      <alignment vertical="center" wrapText="1"/>
    </xf>
    <xf numFmtId="0" fontId="47" fillId="0" borderId="0" xfId="4" applyFont="1" applyAlignment="1">
      <alignment horizontal="center" vertical="center"/>
    </xf>
    <xf numFmtId="0" fontId="8" fillId="7" borderId="84" xfId="4" applyFont="1" applyFill="1" applyBorder="1" applyAlignment="1">
      <alignment horizontal="left" vertical="center"/>
    </xf>
    <xf numFmtId="181" fontId="8" fillId="0" borderId="0" xfId="4" applyNumberFormat="1" applyFont="1">
      <alignment vertical="center"/>
    </xf>
    <xf numFmtId="180" fontId="8" fillId="0" borderId="0" xfId="4" applyNumberFormat="1" applyFont="1">
      <alignment vertical="center"/>
    </xf>
    <xf numFmtId="1" fontId="8" fillId="0" borderId="0" xfId="4" applyNumberFormat="1" applyFont="1" applyAlignment="1">
      <alignment horizontal="center" vertical="center"/>
    </xf>
    <xf numFmtId="0" fontId="8" fillId="7" borderId="88" xfId="4" applyFont="1" applyFill="1" applyBorder="1" applyAlignment="1">
      <alignment vertical="center" shrinkToFit="1"/>
    </xf>
    <xf numFmtId="0" fontId="8" fillId="7" borderId="89" xfId="4" applyFont="1" applyFill="1" applyBorder="1" applyAlignment="1">
      <alignment horizontal="center" vertical="center"/>
    </xf>
    <xf numFmtId="0" fontId="50" fillId="7" borderId="89" xfId="4" applyFont="1" applyFill="1" applyBorder="1" applyAlignment="1">
      <alignment horizontal="center" vertical="center"/>
    </xf>
    <xf numFmtId="0" fontId="8" fillId="7" borderId="89" xfId="4" applyFont="1" applyFill="1" applyBorder="1" applyAlignment="1">
      <alignment vertical="center" shrinkToFit="1"/>
    </xf>
    <xf numFmtId="0" fontId="8" fillId="7" borderId="90" xfId="4" applyFont="1" applyFill="1" applyBorder="1">
      <alignment vertical="center"/>
    </xf>
    <xf numFmtId="0" fontId="19" fillId="0" borderId="0" xfId="4" applyFont="1" applyAlignment="1">
      <alignment horizontal="centerContinuous" vertical="center" wrapText="1"/>
    </xf>
    <xf numFmtId="0" fontId="45" fillId="0" borderId="0" xfId="4" applyFont="1" applyAlignment="1">
      <alignment vertical="center" wrapText="1"/>
    </xf>
    <xf numFmtId="178" fontId="47" fillId="0" borderId="0" xfId="4" applyNumberFormat="1" applyFont="1">
      <alignment vertical="center"/>
    </xf>
    <xf numFmtId="1" fontId="47" fillId="0" borderId="0" xfId="4" applyNumberFormat="1" applyFont="1">
      <alignment vertical="center"/>
    </xf>
    <xf numFmtId="0" fontId="19" fillId="0" borderId="0" xfId="4" applyFont="1" applyAlignment="1">
      <alignment horizontal="centerContinuous" vertical="center"/>
    </xf>
    <xf numFmtId="178" fontId="47" fillId="0" borderId="0" xfId="4" applyNumberFormat="1" applyFont="1" applyAlignment="1">
      <alignment horizontal="right" vertical="center"/>
    </xf>
    <xf numFmtId="182" fontId="8" fillId="0" borderId="0" xfId="4" applyNumberFormat="1" applyFont="1">
      <alignment vertical="center"/>
    </xf>
    <xf numFmtId="183" fontId="8" fillId="0" borderId="0" xfId="4" applyNumberFormat="1" applyFont="1">
      <alignment vertical="center"/>
    </xf>
    <xf numFmtId="0" fontId="8" fillId="0" borderId="1" xfId="4" applyFont="1" applyBorder="1" applyAlignment="1">
      <alignment vertical="center" shrinkToFit="1"/>
    </xf>
    <xf numFmtId="0" fontId="8" fillId="0" borderId="2" xfId="4" applyFont="1" applyBorder="1" applyAlignment="1">
      <alignment vertical="center" shrinkToFit="1"/>
    </xf>
    <xf numFmtId="0" fontId="8" fillId="0" borderId="2" xfId="4" applyFont="1" applyBorder="1" applyAlignment="1">
      <alignment horizontal="center" vertical="center"/>
    </xf>
    <xf numFmtId="0" fontId="47" fillId="0" borderId="2" xfId="4" applyFont="1" applyBorder="1" applyAlignment="1">
      <alignment horizontal="center" vertical="center"/>
    </xf>
    <xf numFmtId="178" fontId="47" fillId="0" borderId="2" xfId="4" applyNumberFormat="1" applyFont="1" applyBorder="1" applyAlignment="1">
      <alignment horizontal="right" vertical="center"/>
    </xf>
    <xf numFmtId="0" fontId="8" fillId="0" borderId="2" xfId="4" applyFont="1" applyBorder="1">
      <alignment vertical="center"/>
    </xf>
    <xf numFmtId="1" fontId="8" fillId="0" borderId="2" xfId="4" applyNumberFormat="1" applyFont="1" applyBorder="1" applyAlignment="1">
      <alignment horizontal="center" vertical="center"/>
    </xf>
    <xf numFmtId="0" fontId="45" fillId="0" borderId="2" xfId="4" applyFont="1" applyBorder="1" applyAlignment="1">
      <alignment vertical="center" wrapText="1"/>
    </xf>
    <xf numFmtId="182" fontId="8" fillId="0" borderId="2" xfId="4" applyNumberFormat="1" applyFont="1" applyBorder="1">
      <alignment vertical="center"/>
    </xf>
    <xf numFmtId="183" fontId="8" fillId="0" borderId="2" xfId="4" applyNumberFormat="1" applyFont="1" applyBorder="1">
      <alignment vertical="center"/>
    </xf>
    <xf numFmtId="183" fontId="8" fillId="0" borderId="6" xfId="4" applyNumberFormat="1" applyFont="1" applyBorder="1">
      <alignment vertical="center"/>
    </xf>
    <xf numFmtId="0" fontId="8" fillId="0" borderId="91" xfId="4" applyFont="1" applyBorder="1" applyAlignment="1">
      <alignment vertical="center" shrinkToFit="1"/>
    </xf>
    <xf numFmtId="0" fontId="19" fillId="0" borderId="0" xfId="4" applyFont="1" applyAlignment="1">
      <alignment vertical="center" wrapText="1"/>
    </xf>
    <xf numFmtId="0" fontId="49" fillId="0" borderId="0" xfId="4" applyFont="1">
      <alignment vertical="center"/>
    </xf>
    <xf numFmtId="0" fontId="7" fillId="0" borderId="22" xfId="4" applyFont="1" applyBorder="1">
      <alignment vertical="center"/>
    </xf>
    <xf numFmtId="0" fontId="7" fillId="0" borderId="33" xfId="4" applyFont="1" applyBorder="1" applyAlignment="1">
      <alignment vertical="center" wrapText="1"/>
    </xf>
    <xf numFmtId="0" fontId="19" fillId="0" borderId="34" xfId="4" applyFont="1" applyBorder="1" applyAlignment="1">
      <alignment horizontal="center" vertical="center" wrapText="1"/>
    </xf>
    <xf numFmtId="0" fontId="8" fillId="0" borderId="30" xfId="4" applyFont="1" applyBorder="1">
      <alignment vertical="center"/>
    </xf>
    <xf numFmtId="0" fontId="7" fillId="0" borderId="30" xfId="4" applyFont="1" applyBorder="1">
      <alignment vertical="center"/>
    </xf>
    <xf numFmtId="0" fontId="7" fillId="0" borderId="0" xfId="4" applyFont="1" applyAlignment="1">
      <alignment vertical="center" wrapText="1"/>
    </xf>
    <xf numFmtId="49" fontId="8" fillId="0" borderId="0" xfId="4" applyNumberFormat="1" applyFont="1">
      <alignment vertical="center"/>
    </xf>
    <xf numFmtId="0" fontId="46" fillId="0" borderId="0" xfId="7" applyFont="1" applyAlignment="1">
      <alignment vertical="center" shrinkToFit="1"/>
    </xf>
    <xf numFmtId="0" fontId="7" fillId="0" borderId="27" xfId="4" applyFont="1" applyBorder="1">
      <alignment vertical="center"/>
    </xf>
    <xf numFmtId="183" fontId="7" fillId="0" borderId="28" xfId="4" applyNumberFormat="1" applyFont="1" applyBorder="1">
      <alignment vertical="center"/>
    </xf>
    <xf numFmtId="0" fontId="53" fillId="0" borderId="0" xfId="4" applyFont="1">
      <alignment vertical="center"/>
    </xf>
    <xf numFmtId="183" fontId="53" fillId="0" borderId="0" xfId="4" applyNumberFormat="1" applyFont="1">
      <alignment vertical="center"/>
    </xf>
    <xf numFmtId="0" fontId="53" fillId="0" borderId="0" xfId="4" applyFont="1" applyAlignment="1">
      <alignment horizontal="center" vertical="center"/>
    </xf>
    <xf numFmtId="0" fontId="53" fillId="0" borderId="0" xfId="4" applyFont="1" applyAlignment="1">
      <alignment horizontal="left" vertical="top" wrapText="1"/>
    </xf>
    <xf numFmtId="0" fontId="8" fillId="0" borderId="0" xfId="4" applyFont="1">
      <alignment vertical="center"/>
    </xf>
    <xf numFmtId="0" fontId="8" fillId="10" borderId="22" xfId="4" applyFont="1" applyFill="1" applyBorder="1" applyAlignment="1">
      <alignment vertical="center" shrinkToFit="1"/>
    </xf>
    <xf numFmtId="183" fontId="8" fillId="10" borderId="49" xfId="4" applyNumberFormat="1" applyFont="1" applyFill="1" applyBorder="1">
      <alignment vertical="center"/>
    </xf>
    <xf numFmtId="183" fontId="8" fillId="11" borderId="22" xfId="4" applyNumberFormat="1" applyFont="1" applyFill="1" applyBorder="1">
      <alignment vertical="center"/>
    </xf>
    <xf numFmtId="0" fontId="19" fillId="11" borderId="49" xfId="4" applyFont="1" applyFill="1" applyBorder="1" applyAlignment="1">
      <alignment horizontal="center" vertical="center" wrapText="1"/>
    </xf>
    <xf numFmtId="0" fontId="8" fillId="0" borderId="30" xfId="4" applyFont="1" applyBorder="1" applyAlignment="1">
      <alignment vertical="center" shrinkToFit="1"/>
    </xf>
    <xf numFmtId="0" fontId="7" fillId="0" borderId="48" xfId="4" applyFont="1" applyBorder="1" applyAlignment="1">
      <alignment horizontal="centerContinuous" vertical="center" wrapText="1"/>
    </xf>
    <xf numFmtId="0" fontId="7" fillId="0" borderId="0" xfId="4" applyFont="1" applyAlignment="1">
      <alignment horizontal="center" vertical="center"/>
    </xf>
    <xf numFmtId="0" fontId="7" fillId="0" borderId="69" xfId="4" applyFont="1" applyBorder="1" applyAlignment="1">
      <alignment horizontal="center" vertical="center"/>
    </xf>
    <xf numFmtId="0" fontId="7" fillId="0" borderId="30" xfId="4" applyFont="1" applyBorder="1" applyAlignment="1">
      <alignment horizontal="center" vertical="center"/>
    </xf>
    <xf numFmtId="0" fontId="7" fillId="0" borderId="0" xfId="4" applyFont="1" applyAlignment="1">
      <alignment horizontal="center" vertical="center" wrapText="1"/>
    </xf>
    <xf numFmtId="181" fontId="7" fillId="0" borderId="0" xfId="4" applyNumberFormat="1" applyFont="1">
      <alignment vertical="center"/>
    </xf>
    <xf numFmtId="183" fontId="8" fillId="0" borderId="69" xfId="4" applyNumberFormat="1" applyFont="1" applyBorder="1">
      <alignment vertical="center"/>
    </xf>
    <xf numFmtId="183" fontId="8" fillId="0" borderId="34" xfId="4" applyNumberFormat="1" applyFont="1" applyBorder="1">
      <alignment vertical="center"/>
    </xf>
    <xf numFmtId="182" fontId="7" fillId="0" borderId="0" xfId="4" applyNumberFormat="1" applyFont="1">
      <alignment vertical="center"/>
    </xf>
    <xf numFmtId="184" fontId="7" fillId="0" borderId="0" xfId="4" applyNumberFormat="1" applyFont="1">
      <alignment vertical="center"/>
    </xf>
    <xf numFmtId="186" fontId="7" fillId="0" borderId="0" xfId="4" applyNumberFormat="1" applyFont="1">
      <alignment vertical="center"/>
    </xf>
    <xf numFmtId="181" fontId="49" fillId="0" borderId="0" xfId="4" applyNumberFormat="1" applyFont="1" applyAlignment="1">
      <alignment horizontal="center" vertical="center"/>
    </xf>
    <xf numFmtId="182" fontId="8" fillId="0" borderId="0" xfId="4" applyNumberFormat="1" applyFont="1" applyAlignment="1">
      <alignment horizontal="center" vertical="center"/>
    </xf>
    <xf numFmtId="0" fontId="8" fillId="0" borderId="69" xfId="4" applyFont="1" applyBorder="1" applyAlignment="1">
      <alignment horizontal="center" vertical="center"/>
    </xf>
    <xf numFmtId="0" fontId="8" fillId="0" borderId="30" xfId="4" applyFont="1" applyBorder="1" applyAlignment="1">
      <alignment horizontal="center" vertical="center"/>
    </xf>
    <xf numFmtId="0" fontId="8" fillId="0" borderId="27" xfId="4" applyFont="1" applyBorder="1" applyAlignment="1">
      <alignment vertical="center" shrinkToFit="1"/>
    </xf>
    <xf numFmtId="181" fontId="49" fillId="0" borderId="28" xfId="4" applyNumberFormat="1" applyFont="1" applyBorder="1" applyAlignment="1">
      <alignment horizontal="center" vertical="center"/>
    </xf>
    <xf numFmtId="182" fontId="8" fillId="0" borderId="28" xfId="4" applyNumberFormat="1" applyFont="1" applyBorder="1" applyAlignment="1">
      <alignment horizontal="center" vertical="center"/>
    </xf>
    <xf numFmtId="0" fontId="8" fillId="0" borderId="28" xfId="4" applyFont="1" applyBorder="1" applyAlignment="1">
      <alignment horizontal="center" vertical="center"/>
    </xf>
    <xf numFmtId="0" fontId="8" fillId="0" borderId="32" xfId="4" applyFont="1" applyBorder="1" applyAlignment="1">
      <alignment horizontal="center" vertical="center"/>
    </xf>
    <xf numFmtId="0" fontId="8" fillId="0" borderId="27" xfId="4" applyFont="1" applyBorder="1" applyAlignment="1">
      <alignment horizontal="center" vertical="center"/>
    </xf>
    <xf numFmtId="182" fontId="8" fillId="0" borderId="28" xfId="4" applyNumberFormat="1" applyFont="1" applyBorder="1">
      <alignment vertical="center"/>
    </xf>
    <xf numFmtId="181" fontId="49" fillId="0" borderId="28" xfId="4" applyNumberFormat="1" applyFont="1" applyBorder="1">
      <alignment vertical="center"/>
    </xf>
    <xf numFmtId="183" fontId="8" fillId="0" borderId="32" xfId="4" applyNumberFormat="1" applyFont="1" applyBorder="1">
      <alignment vertical="center"/>
    </xf>
    <xf numFmtId="0" fontId="8" fillId="0" borderId="94" xfId="4" applyFont="1" applyBorder="1" applyAlignment="1">
      <alignment vertical="center" shrinkToFit="1"/>
    </xf>
    <xf numFmtId="0" fontId="8" fillId="0" borderId="58" xfId="4" applyFont="1" applyBorder="1" applyAlignment="1">
      <alignment vertical="center" shrinkToFit="1"/>
    </xf>
    <xf numFmtId="181" fontId="49" fillId="0" borderId="58" xfId="4" applyNumberFormat="1" applyFont="1" applyBorder="1" applyAlignment="1">
      <alignment horizontal="center" vertical="center"/>
    </xf>
    <xf numFmtId="182" fontId="8" fillId="0" borderId="58" xfId="4" applyNumberFormat="1" applyFont="1" applyBorder="1" applyAlignment="1">
      <alignment horizontal="center" vertical="center"/>
    </xf>
    <xf numFmtId="0" fontId="8" fillId="0" borderId="58" xfId="4" applyFont="1" applyBorder="1" applyAlignment="1">
      <alignment horizontal="center" vertical="center"/>
    </xf>
    <xf numFmtId="182" fontId="8" fillId="0" borderId="58" xfId="4" applyNumberFormat="1" applyFont="1" applyBorder="1">
      <alignment vertical="center"/>
    </xf>
    <xf numFmtId="181" fontId="49" fillId="0" borderId="58" xfId="4" applyNumberFormat="1" applyFont="1" applyBorder="1">
      <alignment vertical="center"/>
    </xf>
    <xf numFmtId="183" fontId="8" fillId="0" borderId="58" xfId="4" applyNumberFormat="1" applyFont="1" applyBorder="1">
      <alignment vertical="center"/>
    </xf>
    <xf numFmtId="183" fontId="8" fillId="0" borderId="59" xfId="4" applyNumberFormat="1" applyFont="1" applyBorder="1">
      <alignment vertical="center"/>
    </xf>
    <xf numFmtId="0" fontId="8" fillId="0" borderId="95" xfId="4" applyFont="1" applyBorder="1" applyAlignment="1">
      <alignment horizontal="center" vertical="center"/>
    </xf>
    <xf numFmtId="0" fontId="8" fillId="0" borderId="96" xfId="4" applyFont="1" applyBorder="1" applyAlignment="1">
      <alignment horizontal="center" vertical="center"/>
    </xf>
    <xf numFmtId="0" fontId="8" fillId="0" borderId="97" xfId="4" applyFont="1" applyBorder="1" applyAlignment="1">
      <alignment horizontal="center" vertical="center" shrinkToFit="1"/>
    </xf>
    <xf numFmtId="0" fontId="8" fillId="0" borderId="50" xfId="4" applyFont="1" applyBorder="1" applyAlignment="1">
      <alignment vertical="center" shrinkToFit="1"/>
    </xf>
    <xf numFmtId="0" fontId="8" fillId="0" borderId="98" xfId="4" applyFont="1" applyBorder="1" applyAlignment="1">
      <alignment vertical="center" shrinkToFit="1"/>
    </xf>
    <xf numFmtId="0" fontId="8" fillId="0" borderId="99" xfId="4" applyFont="1" applyBorder="1" applyAlignment="1">
      <alignment horizontal="center" vertical="center" shrinkToFit="1"/>
    </xf>
    <xf numFmtId="0" fontId="8" fillId="0" borderId="23" xfId="4" applyFont="1" applyBorder="1" applyAlignment="1">
      <alignment vertical="center" shrinkToFit="1"/>
    </xf>
    <xf numFmtId="0" fontId="8" fillId="0" borderId="100" xfId="4" applyFont="1" applyBorder="1" applyAlignment="1">
      <alignment vertical="center" shrinkToFit="1"/>
    </xf>
    <xf numFmtId="0" fontId="7" fillId="0" borderId="40" xfId="4" applyFont="1" applyBorder="1" applyAlignment="1">
      <alignment horizontal="center" vertical="center" textRotation="255"/>
    </xf>
    <xf numFmtId="0" fontId="56" fillId="5" borderId="81" xfId="4" applyFont="1" applyFill="1" applyBorder="1">
      <alignment vertical="center"/>
    </xf>
    <xf numFmtId="0" fontId="56" fillId="5" borderId="42" xfId="4" applyFont="1" applyFill="1" applyBorder="1">
      <alignment vertical="center"/>
    </xf>
    <xf numFmtId="0" fontId="56" fillId="5" borderId="80" xfId="4" applyFont="1" applyFill="1" applyBorder="1">
      <alignment vertical="center"/>
    </xf>
    <xf numFmtId="0" fontId="8" fillId="0" borderId="0" xfId="4" applyFont="1" applyAlignment="1">
      <alignment vertical="center" wrapText="1"/>
    </xf>
    <xf numFmtId="0" fontId="56" fillId="5" borderId="74" xfId="4" applyFont="1" applyFill="1" applyBorder="1">
      <alignment vertical="center"/>
    </xf>
    <xf numFmtId="0" fontId="56" fillId="5" borderId="48" xfId="4" applyFont="1" applyFill="1" applyBorder="1">
      <alignment vertical="center"/>
    </xf>
    <xf numFmtId="0" fontId="56" fillId="5" borderId="73" xfId="4" applyFont="1" applyFill="1" applyBorder="1">
      <alignment vertical="center"/>
    </xf>
    <xf numFmtId="0" fontId="57" fillId="0" borderId="0" xfId="7" applyFont="1">
      <alignment vertical="center"/>
    </xf>
    <xf numFmtId="0" fontId="56" fillId="5" borderId="45" xfId="4" applyFont="1" applyFill="1" applyBorder="1">
      <alignment vertical="center"/>
    </xf>
    <xf numFmtId="187" fontId="8" fillId="0" borderId="0" xfId="4" applyNumberFormat="1" applyFont="1">
      <alignment vertical="center"/>
    </xf>
    <xf numFmtId="0" fontId="56" fillId="5" borderId="26" xfId="4" applyFont="1" applyFill="1" applyBorder="1">
      <alignment vertical="center"/>
    </xf>
    <xf numFmtId="0" fontId="58" fillId="0" borderId="0" xfId="7" applyFont="1">
      <alignment vertical="center"/>
    </xf>
    <xf numFmtId="0" fontId="56" fillId="5" borderId="71" xfId="4" applyFont="1" applyFill="1" applyBorder="1">
      <alignment vertical="center"/>
    </xf>
    <xf numFmtId="0" fontId="56" fillId="5" borderId="56" xfId="4" applyFont="1" applyFill="1" applyBorder="1">
      <alignment vertical="center"/>
    </xf>
    <xf numFmtId="0" fontId="56" fillId="5" borderId="70" xfId="4" applyFont="1" applyFill="1" applyBorder="1">
      <alignment vertical="center"/>
    </xf>
    <xf numFmtId="0" fontId="56" fillId="5" borderId="55" xfId="4" applyFont="1" applyFill="1" applyBorder="1">
      <alignment vertical="center"/>
    </xf>
    <xf numFmtId="0" fontId="56" fillId="5" borderId="112" xfId="4" applyFont="1" applyFill="1" applyBorder="1">
      <alignment vertical="center"/>
    </xf>
    <xf numFmtId="0" fontId="56" fillId="5" borderId="47" xfId="4" applyFont="1" applyFill="1" applyBorder="1">
      <alignment vertical="center"/>
    </xf>
    <xf numFmtId="0" fontId="56" fillId="5" borderId="113" xfId="4" applyFont="1" applyFill="1" applyBorder="1">
      <alignment vertical="center"/>
    </xf>
    <xf numFmtId="0" fontId="8" fillId="0" borderId="61" xfId="4" applyFont="1" applyBorder="1" applyAlignment="1">
      <alignment horizontal="center" vertical="center"/>
    </xf>
    <xf numFmtId="0" fontId="59" fillId="0" borderId="65" xfId="4" applyFont="1" applyBorder="1">
      <alignment vertical="center"/>
    </xf>
    <xf numFmtId="0" fontId="59" fillId="0" borderId="62" xfId="4" applyFont="1" applyBorder="1">
      <alignment vertical="center"/>
    </xf>
    <xf numFmtId="0" fontId="59" fillId="0" borderId="64" xfId="4" applyFont="1" applyBorder="1">
      <alignment vertical="center"/>
    </xf>
    <xf numFmtId="0" fontId="56" fillId="0" borderId="65" xfId="4" applyFont="1" applyBorder="1" applyAlignment="1">
      <alignment vertical="center" shrinkToFit="1"/>
    </xf>
    <xf numFmtId="0" fontId="56" fillId="0" borderId="66" xfId="4" applyFont="1" applyBorder="1" applyAlignment="1">
      <alignment vertical="center" shrinkToFit="1"/>
    </xf>
    <xf numFmtId="0" fontId="56" fillId="0" borderId="101" xfId="4" applyFont="1" applyBorder="1" applyAlignment="1">
      <alignment vertical="center" shrinkToFit="1"/>
    </xf>
    <xf numFmtId="0" fontId="8" fillId="0" borderId="94" xfId="4" applyFont="1" applyBorder="1">
      <alignment vertical="center"/>
    </xf>
    <xf numFmtId="0" fontId="8" fillId="0" borderId="58" xfId="4" applyFont="1" applyBorder="1">
      <alignment vertical="center"/>
    </xf>
    <xf numFmtId="0" fontId="8" fillId="0" borderId="61" xfId="4" applyFont="1" applyBorder="1">
      <alignment vertical="center"/>
    </xf>
    <xf numFmtId="0" fontId="8" fillId="0" borderId="59" xfId="4" applyFont="1" applyBorder="1" applyAlignment="1">
      <alignment horizontal="center" vertical="center"/>
    </xf>
    <xf numFmtId="0" fontId="8" fillId="0" borderId="3" xfId="4" applyFont="1" applyBorder="1" applyAlignment="1">
      <alignment vertical="center" shrinkToFit="1"/>
    </xf>
    <xf numFmtId="0" fontId="56" fillId="5" borderId="32" xfId="4" applyFont="1" applyFill="1" applyBorder="1">
      <alignment vertical="center"/>
    </xf>
    <xf numFmtId="0" fontId="8" fillId="5" borderId="73" xfId="4" applyFont="1" applyFill="1" applyBorder="1">
      <alignment vertical="center"/>
    </xf>
    <xf numFmtId="0" fontId="14" fillId="12" borderId="122" xfId="0" applyFont="1" applyFill="1" applyBorder="1" applyAlignment="1">
      <alignment horizontal="center" vertical="center" shrinkToFit="1"/>
    </xf>
    <xf numFmtId="0" fontId="14" fillId="12" borderId="123" xfId="0" applyFont="1" applyFill="1" applyBorder="1" applyAlignment="1">
      <alignment horizontal="center" vertical="center" shrinkToFit="1"/>
    </xf>
    <xf numFmtId="0" fontId="14" fillId="12" borderId="124" xfId="0" applyFont="1" applyFill="1" applyBorder="1" applyAlignment="1">
      <alignment horizontal="center" vertical="center" shrinkToFit="1"/>
    </xf>
    <xf numFmtId="0" fontId="56" fillId="0" borderId="101" xfId="4" applyFont="1" applyBorder="1">
      <alignment vertical="center"/>
    </xf>
    <xf numFmtId="0" fontId="14" fillId="12" borderId="125" xfId="0" applyFont="1" applyFill="1" applyBorder="1" applyAlignment="1">
      <alignment horizontal="center" vertical="center" shrinkToFit="1"/>
    </xf>
    <xf numFmtId="0" fontId="14" fillId="12" borderId="126" xfId="0" applyFont="1" applyFill="1" applyBorder="1" applyAlignment="1">
      <alignment horizontal="center" vertical="center" shrinkToFit="1"/>
    </xf>
    <xf numFmtId="0" fontId="14" fillId="12" borderId="127" xfId="0" applyFont="1" applyFill="1" applyBorder="1" applyAlignment="1">
      <alignment horizontal="center" vertical="center" shrinkToFit="1"/>
    </xf>
    <xf numFmtId="0" fontId="14" fillId="12" borderId="128" xfId="0" applyFont="1" applyFill="1" applyBorder="1" applyAlignment="1">
      <alignment horizontal="center" vertical="center" shrinkToFit="1"/>
    </xf>
    <xf numFmtId="0" fontId="56" fillId="0" borderId="80" xfId="4" applyFont="1" applyBorder="1">
      <alignment vertical="center"/>
    </xf>
    <xf numFmtId="0" fontId="14" fillId="12" borderId="129" xfId="0" applyFont="1" applyFill="1" applyBorder="1" applyAlignment="1">
      <alignment horizontal="center" vertical="center" shrinkToFit="1"/>
    </xf>
    <xf numFmtId="0" fontId="14" fillId="12" borderId="130" xfId="0" applyFont="1" applyFill="1" applyBorder="1" applyAlignment="1">
      <alignment horizontal="center" vertical="center" shrinkToFit="1"/>
    </xf>
    <xf numFmtId="0" fontId="14" fillId="12" borderId="131" xfId="0" applyFont="1" applyFill="1" applyBorder="1" applyAlignment="1">
      <alignment horizontal="center" vertical="center" shrinkToFit="1"/>
    </xf>
    <xf numFmtId="0" fontId="56" fillId="0" borderId="73" xfId="4" applyFont="1" applyBorder="1">
      <alignment vertical="center"/>
    </xf>
    <xf numFmtId="0" fontId="14" fillId="12" borderId="135" xfId="0" applyFont="1" applyFill="1" applyBorder="1" applyAlignment="1">
      <alignment horizontal="center" vertical="center" shrinkToFit="1"/>
    </xf>
    <xf numFmtId="0" fontId="14" fillId="12" borderId="136" xfId="0" applyFont="1" applyFill="1" applyBorder="1" applyAlignment="1">
      <alignment horizontal="center" vertical="center" shrinkToFit="1"/>
    </xf>
    <xf numFmtId="0" fontId="14" fillId="12" borderId="137" xfId="0" applyFont="1" applyFill="1" applyBorder="1" applyAlignment="1">
      <alignment horizontal="center" vertical="center" shrinkToFit="1"/>
    </xf>
    <xf numFmtId="0" fontId="14" fillId="12" borderId="138" xfId="0" applyFont="1" applyFill="1" applyBorder="1" applyAlignment="1">
      <alignment horizontal="center" vertical="center" shrinkToFit="1"/>
    </xf>
    <xf numFmtId="0" fontId="14" fillId="12" borderId="74" xfId="0" applyFont="1" applyFill="1" applyBorder="1" applyAlignment="1">
      <alignment horizontal="center" vertical="center" shrinkToFit="1"/>
    </xf>
    <xf numFmtId="0" fontId="14" fillId="12" borderId="48" xfId="0" applyFont="1" applyFill="1" applyBorder="1" applyAlignment="1">
      <alignment horizontal="center" vertical="center" shrinkToFit="1"/>
    </xf>
    <xf numFmtId="0" fontId="14" fillId="12" borderId="73" xfId="0" applyFont="1" applyFill="1" applyBorder="1" applyAlignment="1">
      <alignment horizontal="center" vertical="center" shrinkToFit="1"/>
    </xf>
    <xf numFmtId="0" fontId="14" fillId="12" borderId="145" xfId="0" applyFont="1" applyFill="1" applyBorder="1" applyAlignment="1">
      <alignment horizontal="center" vertical="center" shrinkToFit="1"/>
    </xf>
    <xf numFmtId="0" fontId="14" fillId="12" borderId="146" xfId="0" applyFont="1" applyFill="1" applyBorder="1" applyAlignment="1">
      <alignment horizontal="center" vertical="center" shrinkToFit="1"/>
    </xf>
    <xf numFmtId="0" fontId="14" fillId="12" borderId="147" xfId="0" applyFont="1" applyFill="1" applyBorder="1" applyAlignment="1">
      <alignment horizontal="center" vertical="center" shrinkToFit="1"/>
    </xf>
    <xf numFmtId="0" fontId="14" fillId="12" borderId="151" xfId="0" applyFont="1" applyFill="1" applyBorder="1" applyAlignment="1">
      <alignment horizontal="center" vertical="center" shrinkToFit="1"/>
    </xf>
    <xf numFmtId="0" fontId="14" fillId="12" borderId="152" xfId="0" applyFont="1" applyFill="1" applyBorder="1" applyAlignment="1">
      <alignment horizontal="center" vertical="center" shrinkToFit="1"/>
    </xf>
    <xf numFmtId="0" fontId="14" fillId="12" borderId="153" xfId="0" applyFont="1" applyFill="1" applyBorder="1" applyAlignment="1">
      <alignment horizontal="center" vertical="center" shrinkToFit="1"/>
    </xf>
    <xf numFmtId="0" fontId="14" fillId="12" borderId="154" xfId="0" applyFont="1" applyFill="1" applyBorder="1" applyAlignment="1">
      <alignment horizontal="center" vertical="center" shrinkToFit="1"/>
    </xf>
    <xf numFmtId="0" fontId="14" fillId="12" borderId="155" xfId="0" applyFont="1" applyFill="1" applyBorder="1" applyAlignment="1">
      <alignment horizontal="center" vertical="center" shrinkToFit="1"/>
    </xf>
    <xf numFmtId="0" fontId="14" fillId="12" borderId="156" xfId="0" applyFont="1" applyFill="1" applyBorder="1" applyAlignment="1">
      <alignment horizontal="center" vertical="center" shrinkToFit="1"/>
    </xf>
    <xf numFmtId="0" fontId="14" fillId="12" borderId="157" xfId="0" applyFont="1" applyFill="1" applyBorder="1" applyAlignment="1">
      <alignment horizontal="center" vertical="center" shrinkToFit="1"/>
    </xf>
    <xf numFmtId="0" fontId="14" fillId="12" borderId="158" xfId="0" applyFont="1" applyFill="1" applyBorder="1" applyAlignment="1">
      <alignment horizontal="center" vertical="center" shrinkToFit="1"/>
    </xf>
    <xf numFmtId="0" fontId="14" fillId="12" borderId="159" xfId="0" applyFont="1" applyFill="1" applyBorder="1" applyAlignment="1">
      <alignment horizontal="center" vertical="center" shrinkToFit="1"/>
    </xf>
    <xf numFmtId="0" fontId="56" fillId="5" borderId="160" xfId="4" applyFont="1" applyFill="1" applyBorder="1">
      <alignment vertical="center"/>
    </xf>
    <xf numFmtId="0" fontId="14" fillId="12" borderId="112" xfId="0" applyFont="1" applyFill="1" applyBorder="1" applyAlignment="1">
      <alignment horizontal="center" vertical="center" shrinkToFit="1"/>
    </xf>
    <xf numFmtId="0" fontId="14" fillId="12" borderId="47" xfId="0" applyFont="1" applyFill="1" applyBorder="1" applyAlignment="1">
      <alignment horizontal="center" vertical="center" shrinkToFit="1"/>
    </xf>
    <xf numFmtId="0" fontId="14" fillId="12" borderId="113" xfId="0" applyFont="1" applyFill="1" applyBorder="1" applyAlignment="1">
      <alignment horizontal="center" vertical="center" shrinkToFit="1"/>
    </xf>
    <xf numFmtId="0" fontId="14" fillId="12" borderId="32" xfId="0" applyFont="1" applyFill="1" applyBorder="1" applyAlignment="1">
      <alignment horizontal="center" vertical="center" shrinkToFit="1"/>
    </xf>
    <xf numFmtId="0" fontId="14" fillId="12" borderId="27" xfId="0" applyFont="1" applyFill="1" applyBorder="1" applyAlignment="1">
      <alignment horizontal="center" vertical="center" shrinkToFit="1"/>
    </xf>
    <xf numFmtId="0" fontId="61" fillId="2" borderId="0" xfId="2" applyFont="1" applyFill="1">
      <alignment vertical="center"/>
    </xf>
    <xf numFmtId="0" fontId="61" fillId="3" borderId="81" xfId="2" applyFont="1" applyFill="1" applyBorder="1" applyAlignment="1">
      <alignment horizontal="left" vertical="center" shrinkToFit="1"/>
    </xf>
    <xf numFmtId="0" fontId="61" fillId="3" borderId="71" xfId="2" applyFont="1" applyFill="1" applyBorder="1" applyAlignment="1">
      <alignment horizontal="left" vertical="center" shrinkToFit="1"/>
    </xf>
    <xf numFmtId="0" fontId="8" fillId="0" borderId="43" xfId="2" applyFont="1" applyBorder="1" applyAlignment="1">
      <alignment horizontal="center" vertical="center" shrinkToFit="1"/>
    </xf>
    <xf numFmtId="49" fontId="8" fillId="0" borderId="44" xfId="2" applyNumberFormat="1" applyFont="1" applyBorder="1" applyAlignment="1">
      <alignment horizontal="center" vertical="center" shrinkToFit="1"/>
    </xf>
    <xf numFmtId="0" fontId="8" fillId="0" borderId="44" xfId="2" applyFont="1" applyBorder="1" applyAlignment="1">
      <alignment horizontal="center" vertical="center" shrinkToFit="1"/>
    </xf>
    <xf numFmtId="0" fontId="9" fillId="0" borderId="46" xfId="0" applyFont="1" applyBorder="1" applyAlignment="1">
      <alignment horizontal="center" vertical="center"/>
    </xf>
    <xf numFmtId="0" fontId="62" fillId="0" borderId="0" xfId="1" applyFont="1">
      <alignment vertical="center"/>
    </xf>
    <xf numFmtId="0" fontId="15" fillId="0" borderId="27" xfId="2" applyFont="1" applyBorder="1" applyAlignment="1">
      <alignment horizontal="center" vertical="center" shrinkToFit="1"/>
    </xf>
    <xf numFmtId="49" fontId="15" fillId="0" borderId="28" xfId="2" applyNumberFormat="1" applyFont="1" applyBorder="1" applyAlignment="1">
      <alignment horizontal="center" vertical="center" shrinkToFit="1"/>
    </xf>
    <xf numFmtId="0" fontId="15" fillId="0" borderId="28" xfId="2" applyFont="1" applyBorder="1" applyAlignment="1">
      <alignment horizontal="center" vertical="center" shrinkToFit="1"/>
    </xf>
    <xf numFmtId="0" fontId="16" fillId="0" borderId="29" xfId="0" applyFont="1" applyBorder="1" applyAlignment="1">
      <alignment horizontal="center" vertical="center"/>
    </xf>
    <xf numFmtId="0" fontId="62" fillId="0" borderId="48" xfId="1" applyFont="1" applyBorder="1" applyAlignment="1">
      <alignment vertical="center" wrapText="1"/>
    </xf>
    <xf numFmtId="0" fontId="62" fillId="0" borderId="48" xfId="1" applyFont="1" applyBorder="1">
      <alignment vertical="center"/>
    </xf>
    <xf numFmtId="0" fontId="62" fillId="0" borderId="50" xfId="1" applyFont="1" applyBorder="1">
      <alignment vertical="center"/>
    </xf>
    <xf numFmtId="0" fontId="62" fillId="0" borderId="56" xfId="1" applyFont="1" applyBorder="1">
      <alignment vertical="center"/>
    </xf>
    <xf numFmtId="0" fontId="14" fillId="0" borderId="0" xfId="1" applyFont="1" applyAlignment="1">
      <alignment horizontal="center" vertical="center" textRotation="255" shrinkToFit="1"/>
    </xf>
    <xf numFmtId="0" fontId="14" fillId="0" borderId="0" xfId="2" applyFont="1" applyAlignment="1">
      <alignment horizontal="center" vertical="center" wrapText="1" shrinkToFit="1"/>
    </xf>
    <xf numFmtId="0" fontId="14" fillId="0" borderId="0" xfId="2" applyFont="1" applyAlignment="1">
      <alignment horizontal="center" vertical="center" shrinkToFit="1"/>
    </xf>
    <xf numFmtId="0" fontId="8" fillId="0" borderId="0" xfId="8" applyFont="1">
      <alignment vertical="center"/>
    </xf>
    <xf numFmtId="0" fontId="0" fillId="0" borderId="0" xfId="0" applyAlignment="1"/>
    <xf numFmtId="0" fontId="8" fillId="0" borderId="0" xfId="8" applyFont="1" applyAlignment="1">
      <alignment vertical="center" textRotation="255" shrinkToFit="1"/>
    </xf>
    <xf numFmtId="58" fontId="8" fillId="0" borderId="0" xfId="8" applyNumberFormat="1" applyFont="1" applyAlignment="1">
      <alignment horizontal="left" vertical="center"/>
    </xf>
    <xf numFmtId="58" fontId="8" fillId="0" borderId="0" xfId="8" applyNumberFormat="1" applyFont="1" applyAlignment="1">
      <alignment horizontal="center" vertical="center"/>
    </xf>
    <xf numFmtId="0" fontId="8" fillId="0" borderId="0" xfId="8" applyFont="1" applyAlignment="1">
      <alignment horizontal="center" vertical="center"/>
    </xf>
    <xf numFmtId="0" fontId="14" fillId="0" borderId="33" xfId="8" applyFont="1" applyBorder="1" applyAlignment="1">
      <alignment horizontal="left" vertical="center"/>
    </xf>
    <xf numFmtId="0" fontId="14" fillId="0" borderId="33" xfId="8" applyFont="1" applyBorder="1" applyAlignment="1">
      <alignment horizontal="center" vertical="center"/>
    </xf>
    <xf numFmtId="0" fontId="14" fillId="0" borderId="33" xfId="8" applyFont="1" applyBorder="1">
      <alignment vertical="center"/>
    </xf>
    <xf numFmtId="0" fontId="14" fillId="0" borderId="39" xfId="8" applyFont="1" applyBorder="1">
      <alignment vertical="center"/>
    </xf>
    <xf numFmtId="0" fontId="14" fillId="0" borderId="48" xfId="8" applyFont="1" applyBorder="1">
      <alignment vertical="center"/>
    </xf>
    <xf numFmtId="0" fontId="68" fillId="0" borderId="0" xfId="8" applyFont="1" applyAlignment="1">
      <alignment horizontal="left" vertical="center"/>
    </xf>
    <xf numFmtId="0" fontId="14" fillId="0" borderId="0" xfId="9" applyFont="1" applyAlignment="1">
      <alignment vertical="center"/>
    </xf>
    <xf numFmtId="0" fontId="14" fillId="0" borderId="0" xfId="8" applyFont="1" applyAlignment="1">
      <alignment horizontal="center" vertical="center" shrinkToFit="1"/>
    </xf>
    <xf numFmtId="0" fontId="14" fillId="0" borderId="58" xfId="8" applyFont="1" applyBorder="1" applyAlignment="1">
      <alignment horizontal="center" vertical="center" shrinkToFit="1"/>
    </xf>
    <xf numFmtId="0" fontId="14" fillId="0" borderId="58" xfId="9" applyFont="1" applyBorder="1" applyAlignment="1">
      <alignment vertical="center"/>
    </xf>
    <xf numFmtId="0" fontId="8" fillId="0" borderId="58" xfId="8" applyFont="1" applyBorder="1">
      <alignment vertical="center"/>
    </xf>
    <xf numFmtId="0" fontId="14" fillId="0" borderId="25" xfId="8" applyFont="1" applyBorder="1" applyAlignment="1">
      <alignment vertical="center" shrinkToFit="1"/>
    </xf>
    <xf numFmtId="0" fontId="14" fillId="0" borderId="24" xfId="8" applyFont="1" applyBorder="1" applyAlignment="1">
      <alignment vertical="center" shrinkToFit="1"/>
    </xf>
    <xf numFmtId="0" fontId="68" fillId="0" borderId="24" xfId="8" applyFont="1" applyBorder="1" applyAlignment="1">
      <alignment vertical="center" shrinkToFit="1"/>
    </xf>
    <xf numFmtId="0" fontId="68" fillId="0" borderId="26" xfId="8" applyFont="1" applyBorder="1" applyAlignment="1">
      <alignment vertical="center" shrinkToFit="1"/>
    </xf>
    <xf numFmtId="0" fontId="68" fillId="0" borderId="24" xfId="8" applyFont="1" applyBorder="1">
      <alignment vertical="center"/>
    </xf>
    <xf numFmtId="0" fontId="14" fillId="0" borderId="57" xfId="8" applyFont="1" applyBorder="1" applyAlignment="1">
      <alignment vertical="center" shrinkToFit="1"/>
    </xf>
    <xf numFmtId="0" fontId="7" fillId="2" borderId="25"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7" fillId="2" borderId="26" xfId="2" applyFont="1" applyFill="1" applyBorder="1" applyAlignment="1">
      <alignment horizontal="center" vertical="center" shrinkToFit="1"/>
    </xf>
    <xf numFmtId="0" fontId="7" fillId="2" borderId="53" xfId="2" applyFont="1" applyFill="1" applyBorder="1" applyAlignment="1">
      <alignment horizontal="center" vertical="center" wrapText="1" shrinkToFit="1"/>
    </xf>
    <xf numFmtId="0" fontId="7" fillId="0" borderId="25" xfId="2" applyFont="1" applyBorder="1" applyAlignment="1">
      <alignment horizontal="center" vertical="center" shrinkToFit="1"/>
    </xf>
    <xf numFmtId="0" fontId="7" fillId="0" borderId="24" xfId="2" applyFont="1" applyBorder="1" applyAlignment="1">
      <alignment horizontal="center" vertical="center" shrinkToFit="1"/>
    </xf>
    <xf numFmtId="0" fontId="7" fillId="0" borderId="26" xfId="2" applyFont="1" applyBorder="1" applyAlignment="1">
      <alignment horizontal="center" vertical="center" shrinkToFit="1"/>
    </xf>
    <xf numFmtId="0" fontId="7" fillId="2" borderId="54" xfId="2" applyFont="1" applyFill="1" applyBorder="1" applyAlignment="1">
      <alignment horizontal="center" vertical="center" wrapText="1" shrinkToFit="1"/>
    </xf>
    <xf numFmtId="0" fontId="7" fillId="2" borderId="55" xfId="2" applyFont="1" applyFill="1" applyBorder="1" applyAlignment="1">
      <alignment horizontal="center" vertical="center" shrinkToFit="1"/>
    </xf>
    <xf numFmtId="0" fontId="7" fillId="2" borderId="38" xfId="2" applyFont="1" applyFill="1" applyBorder="1" applyAlignment="1">
      <alignment horizontal="center" vertical="center" wrapText="1" shrinkToFit="1"/>
    </xf>
    <xf numFmtId="0" fontId="7" fillId="2" borderId="57" xfId="2" applyFont="1" applyFill="1" applyBorder="1" applyAlignment="1">
      <alignment horizontal="center" vertical="center" wrapText="1" shrinkToFit="1"/>
    </xf>
    <xf numFmtId="0" fontId="7" fillId="2" borderId="55" xfId="2" applyFont="1" applyFill="1" applyBorder="1" applyAlignment="1">
      <alignment horizontal="center" vertical="center" wrapText="1" shrinkToFit="1"/>
    </xf>
    <xf numFmtId="0" fontId="7" fillId="2" borderId="40" xfId="1" applyFont="1" applyFill="1" applyBorder="1" applyAlignment="1">
      <alignment horizontal="center" vertical="center" textRotation="255" shrinkToFit="1"/>
    </xf>
    <xf numFmtId="0" fontId="7" fillId="2" borderId="1"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4" fillId="2" borderId="23" xfId="1" applyFont="1" applyFill="1" applyBorder="1" applyAlignment="1">
      <alignment horizontal="center" vertical="center"/>
    </xf>
    <xf numFmtId="0" fontId="4" fillId="2" borderId="47" xfId="1" applyFont="1" applyFill="1" applyBorder="1" applyAlignment="1">
      <alignment horizontal="center" vertical="center"/>
    </xf>
    <xf numFmtId="0" fontId="7" fillId="2" borderId="43" xfId="2" applyFont="1" applyFill="1" applyBorder="1" applyAlignment="1">
      <alignment horizontal="center" vertical="center" shrinkToFit="1"/>
    </xf>
    <xf numFmtId="0" fontId="7" fillId="2" borderId="44" xfId="2" applyFont="1" applyFill="1" applyBorder="1" applyAlignment="1">
      <alignment horizontal="center" vertical="center" shrinkToFit="1"/>
    </xf>
    <xf numFmtId="0" fontId="7" fillId="2" borderId="45" xfId="2" applyFont="1" applyFill="1" applyBorder="1" applyAlignment="1">
      <alignment horizontal="center" vertical="center" shrinkToFit="1"/>
    </xf>
    <xf numFmtId="0" fontId="7" fillId="2" borderId="25" xfId="2" applyFont="1" applyFill="1" applyBorder="1" applyAlignment="1">
      <alignment horizontal="center" vertical="center" wrapText="1" shrinkToFit="1"/>
    </xf>
    <xf numFmtId="0" fontId="7" fillId="2" borderId="52" xfId="2" applyFont="1" applyFill="1" applyBorder="1" applyAlignment="1">
      <alignment horizontal="center" vertical="center" wrapText="1" shrinkToFit="1"/>
    </xf>
    <xf numFmtId="0" fontId="7" fillId="2" borderId="49" xfId="2" applyFont="1" applyFill="1" applyBorder="1" applyAlignment="1">
      <alignment horizontal="center" vertical="center" wrapText="1" shrinkToFit="1"/>
    </xf>
    <xf numFmtId="0" fontId="7" fillId="2" borderId="51" xfId="2" applyFont="1" applyFill="1" applyBorder="1" applyAlignment="1">
      <alignment horizontal="center" vertical="center" wrapText="1" shrinkToFit="1"/>
    </xf>
    <xf numFmtId="0" fontId="7" fillId="2" borderId="32" xfId="2" applyFont="1" applyFill="1" applyBorder="1" applyAlignment="1">
      <alignment horizontal="center" vertical="center" wrapText="1" shrinkToFit="1"/>
    </xf>
    <xf numFmtId="0" fontId="4" fillId="2" borderId="50" xfId="1" applyFont="1" applyFill="1" applyBorder="1" applyAlignment="1">
      <alignment horizontal="center" vertical="center"/>
    </xf>
    <xf numFmtId="0" fontId="7" fillId="2" borderId="27"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26" xfId="2" applyFont="1" applyFill="1" applyBorder="1" applyAlignment="1">
      <alignment horizontal="center" vertical="center" wrapText="1" shrinkToFit="1"/>
    </xf>
    <xf numFmtId="0" fontId="14" fillId="0" borderId="53" xfId="2" applyFont="1" applyBorder="1" applyAlignment="1">
      <alignment horizontal="center" vertical="center" wrapText="1" shrinkToFit="1"/>
    </xf>
    <xf numFmtId="0" fontId="14" fillId="0" borderId="26" xfId="2" applyFont="1" applyBorder="1" applyAlignment="1">
      <alignment horizontal="center" vertical="center" wrapText="1" shrinkToFit="1"/>
    </xf>
    <xf numFmtId="0" fontId="14" fillId="0" borderId="25" xfId="2" applyFont="1" applyBorder="1" applyAlignment="1">
      <alignment horizontal="center" vertical="center" shrinkToFit="1"/>
    </xf>
    <xf numFmtId="0" fontId="14" fillId="0" borderId="24" xfId="2" applyFont="1" applyBorder="1" applyAlignment="1">
      <alignment horizontal="center" vertical="center" shrinkToFit="1"/>
    </xf>
    <xf numFmtId="0" fontId="14" fillId="0" borderId="26" xfId="2" applyFont="1" applyBorder="1" applyAlignment="1">
      <alignment horizontal="center" vertical="center" shrinkToFit="1"/>
    </xf>
    <xf numFmtId="0" fontId="14" fillId="0" borderId="54" xfId="2" applyFont="1" applyBorder="1" applyAlignment="1">
      <alignment horizontal="center" vertical="center" wrapText="1" shrinkToFit="1"/>
    </xf>
    <xf numFmtId="0" fontId="14" fillId="0" borderId="55" xfId="2" applyFont="1" applyBorder="1" applyAlignment="1">
      <alignment horizontal="center" vertical="center" shrinkToFit="1"/>
    </xf>
    <xf numFmtId="0" fontId="14" fillId="0" borderId="38" xfId="2" applyFont="1" applyBorder="1" applyAlignment="1">
      <alignment horizontal="center" vertical="center" wrapText="1" shrinkToFit="1"/>
    </xf>
    <xf numFmtId="0" fontId="14" fillId="0" borderId="57" xfId="2" applyFont="1" applyBorder="1" applyAlignment="1">
      <alignment horizontal="center" vertical="center" wrapText="1" shrinkToFit="1"/>
    </xf>
    <xf numFmtId="0" fontId="14" fillId="0" borderId="55" xfId="2" applyFont="1" applyBorder="1" applyAlignment="1">
      <alignment horizontal="center" vertical="center" wrapText="1" shrinkToFit="1"/>
    </xf>
    <xf numFmtId="0" fontId="14" fillId="0" borderId="22" xfId="2" applyFont="1" applyBorder="1" applyAlignment="1">
      <alignment horizontal="center" vertical="center" shrinkToFit="1"/>
    </xf>
    <xf numFmtId="0" fontId="14" fillId="0" borderId="33" xfId="2" applyFont="1" applyBorder="1" applyAlignment="1">
      <alignment horizontal="center" vertical="center" shrinkToFit="1"/>
    </xf>
    <xf numFmtId="0" fontId="14" fillId="0" borderId="39" xfId="2" applyFont="1" applyBorder="1" applyAlignment="1">
      <alignment horizontal="center" vertical="center" shrinkToFit="1"/>
    </xf>
    <xf numFmtId="0" fontId="14" fillId="0" borderId="40" xfId="1" applyFont="1" applyBorder="1" applyAlignment="1">
      <alignment horizontal="center" vertical="center" textRotation="255" shrinkToFit="1"/>
    </xf>
    <xf numFmtId="0" fontId="14" fillId="0" borderId="1" xfId="2" applyFont="1" applyBorder="1" applyAlignment="1">
      <alignment horizontal="center" vertical="center" shrinkToFit="1"/>
    </xf>
    <xf numFmtId="0" fontId="14" fillId="0" borderId="41" xfId="2" applyFont="1" applyBorder="1" applyAlignment="1">
      <alignment horizontal="center" vertical="center" shrinkToFit="1"/>
    </xf>
    <xf numFmtId="0" fontId="14" fillId="0" borderId="51" xfId="2" applyFont="1" applyBorder="1" applyAlignment="1">
      <alignment horizontal="center" vertical="center" shrinkToFit="1"/>
    </xf>
    <xf numFmtId="0" fontId="14" fillId="0" borderId="32" xfId="2" applyFont="1" applyBorder="1" applyAlignment="1">
      <alignment horizontal="center" vertical="center" shrinkToFit="1"/>
    </xf>
    <xf numFmtId="0" fontId="62" fillId="0" borderId="23" xfId="1" applyFont="1" applyBorder="1" applyAlignment="1">
      <alignment horizontal="center" vertical="center"/>
    </xf>
    <xf numFmtId="0" fontId="62" fillId="0" borderId="47" xfId="1" applyFont="1" applyBorder="1" applyAlignment="1">
      <alignment horizontal="center" vertical="center"/>
    </xf>
    <xf numFmtId="0" fontId="14" fillId="0" borderId="43" xfId="2" applyFont="1" applyBorder="1" applyAlignment="1">
      <alignment horizontal="center" vertical="center" shrinkToFit="1"/>
    </xf>
    <xf numFmtId="0" fontId="14" fillId="0" borderId="44" xfId="2" applyFont="1" applyBorder="1" applyAlignment="1">
      <alignment horizontal="center" vertical="center" shrinkToFit="1"/>
    </xf>
    <xf numFmtId="0" fontId="14" fillId="0" borderId="45" xfId="2" applyFont="1" applyBorder="1" applyAlignment="1">
      <alignment horizontal="center" vertical="center" shrinkToFit="1"/>
    </xf>
    <xf numFmtId="0" fontId="14" fillId="0" borderId="25" xfId="2" applyFont="1" applyBorder="1" applyAlignment="1">
      <alignment horizontal="center" vertical="center" wrapText="1" shrinkToFit="1"/>
    </xf>
    <xf numFmtId="0" fontId="14" fillId="0" borderId="52" xfId="2" applyFont="1" applyBorder="1" applyAlignment="1">
      <alignment horizontal="center" vertical="center" wrapText="1" shrinkToFit="1"/>
    </xf>
    <xf numFmtId="0" fontId="14" fillId="0" borderId="49" xfId="2" applyFont="1" applyBorder="1" applyAlignment="1">
      <alignment horizontal="center" vertical="center" wrapText="1" shrinkToFit="1"/>
    </xf>
    <xf numFmtId="0" fontId="14" fillId="0" borderId="51" xfId="2" applyFont="1" applyBorder="1" applyAlignment="1">
      <alignment horizontal="center" vertical="center" wrapText="1" shrinkToFit="1"/>
    </xf>
    <xf numFmtId="0" fontId="14" fillId="0" borderId="32" xfId="2" applyFont="1" applyBorder="1" applyAlignment="1">
      <alignment horizontal="center" vertical="center" wrapText="1" shrinkToFit="1"/>
    </xf>
    <xf numFmtId="0" fontId="62" fillId="0" borderId="50" xfId="1" applyFont="1" applyBorder="1" applyAlignment="1">
      <alignment horizontal="center" vertical="center"/>
    </xf>
    <xf numFmtId="0" fontId="14" fillId="0" borderId="27" xfId="2" applyFont="1" applyBorder="1" applyAlignment="1">
      <alignment horizontal="center" vertical="center" shrinkToFit="1"/>
    </xf>
    <xf numFmtId="0" fontId="14" fillId="0" borderId="28" xfId="2" applyFont="1" applyBorder="1" applyAlignment="1">
      <alignment horizontal="center" vertical="center" shrinkToFit="1"/>
    </xf>
    <xf numFmtId="0" fontId="62" fillId="0" borderId="23" xfId="1" applyFont="1" applyBorder="1" applyAlignment="1">
      <alignment horizontal="center" vertical="center" wrapText="1"/>
    </xf>
    <xf numFmtId="0" fontId="62" fillId="0" borderId="47" xfId="1" applyFont="1" applyBorder="1" applyAlignment="1">
      <alignment horizontal="center" vertical="center" wrapText="1"/>
    </xf>
    <xf numFmtId="0" fontId="14" fillId="0" borderId="24" xfId="2" applyFont="1" applyBorder="1" applyAlignment="1">
      <alignment horizontal="center" vertical="center" wrapText="1" shrinkToFit="1"/>
    </xf>
    <xf numFmtId="0" fontId="14" fillId="0" borderId="33" xfId="2" applyFont="1" applyBorder="1" applyAlignment="1">
      <alignment horizontal="center" vertical="center" wrapText="1" shrinkToFit="1"/>
    </xf>
    <xf numFmtId="0" fontId="14" fillId="0" borderId="49" xfId="2" applyFont="1" applyBorder="1" applyAlignment="1">
      <alignment horizontal="center" vertical="center" shrinkToFit="1"/>
    </xf>
    <xf numFmtId="0" fontId="14" fillId="0" borderId="22" xfId="2" applyFont="1" applyBorder="1" applyAlignment="1">
      <alignment horizontal="center" vertical="center" wrapText="1" shrinkToFit="1"/>
    </xf>
    <xf numFmtId="0" fontId="10" fillId="3" borderId="25" xfId="2" applyFont="1" applyFill="1" applyBorder="1" applyAlignment="1">
      <alignment horizontal="center" vertical="center" shrinkToFit="1"/>
    </xf>
    <xf numFmtId="0" fontId="10" fillId="3" borderId="24" xfId="2" applyFont="1" applyFill="1" applyBorder="1" applyAlignment="1">
      <alignment horizontal="center" vertical="center" shrinkToFit="1"/>
    </xf>
    <xf numFmtId="0" fontId="10" fillId="3" borderId="26" xfId="2" applyFont="1" applyFill="1" applyBorder="1" applyAlignment="1">
      <alignment horizontal="center" vertical="center" shrinkToFit="1"/>
    </xf>
    <xf numFmtId="0" fontId="14" fillId="0" borderId="2" xfId="2" applyFont="1" applyBorder="1" applyAlignment="1">
      <alignment horizontal="center" vertical="center" shrinkToFit="1"/>
    </xf>
    <xf numFmtId="0" fontId="14" fillId="0" borderId="28" xfId="2" applyFont="1" applyBorder="1" applyAlignment="1">
      <alignment horizontal="center" vertical="center" wrapText="1" shrinkToFit="1"/>
    </xf>
    <xf numFmtId="0" fontId="7" fillId="0" borderId="25" xfId="2" applyFont="1" applyBorder="1" applyAlignment="1">
      <alignment horizontal="left" vertical="center" wrapText="1" shrinkToFit="1"/>
    </xf>
    <xf numFmtId="0" fontId="7" fillId="0" borderId="24" xfId="2" applyFont="1" applyBorder="1" applyAlignment="1">
      <alignment horizontal="left" vertical="center" wrapText="1" shrinkToFit="1"/>
    </xf>
    <xf numFmtId="0" fontId="7" fillId="0" borderId="26" xfId="2" applyFont="1" applyBorder="1" applyAlignment="1">
      <alignment horizontal="left" vertical="center" wrapText="1" shrinkToFit="1"/>
    </xf>
    <xf numFmtId="0" fontId="7" fillId="0" borderId="27" xfId="2" applyFont="1" applyBorder="1" applyAlignment="1">
      <alignment horizontal="center" vertical="center" shrinkToFit="1"/>
    </xf>
    <xf numFmtId="0" fontId="7" fillId="0" borderId="28" xfId="2" applyFont="1" applyBorder="1" applyAlignment="1">
      <alignment horizontal="center" vertical="center" shrinkToFit="1"/>
    </xf>
    <xf numFmtId="0" fontId="7" fillId="0" borderId="32" xfId="2" applyFont="1" applyBorder="1" applyAlignment="1">
      <alignment horizontal="center" vertical="center" shrinkToFit="1"/>
    </xf>
    <xf numFmtId="0" fontId="10" fillId="3" borderId="25" xfId="2" applyFont="1" applyFill="1" applyBorder="1" applyAlignment="1">
      <alignment horizontal="center" vertical="center" wrapText="1" shrinkToFit="1"/>
    </xf>
    <xf numFmtId="0" fontId="10" fillId="3" borderId="24" xfId="2" applyFont="1" applyFill="1" applyBorder="1" applyAlignment="1">
      <alignment horizontal="center" vertical="center" wrapText="1" shrinkToFit="1"/>
    </xf>
    <xf numFmtId="0" fontId="10" fillId="3" borderId="26" xfId="2" applyFont="1" applyFill="1" applyBorder="1" applyAlignment="1">
      <alignment horizontal="center" vertical="center" wrapText="1" shrinkToFit="1"/>
    </xf>
    <xf numFmtId="0" fontId="10" fillId="3" borderId="27" xfId="2" applyFont="1" applyFill="1" applyBorder="1" applyAlignment="1">
      <alignment horizontal="center" vertical="center" shrinkToFit="1"/>
    </xf>
    <xf numFmtId="0" fontId="10" fillId="3" borderId="28" xfId="2" applyFont="1" applyFill="1" applyBorder="1" applyAlignment="1">
      <alignment horizontal="center" vertical="center" shrinkToFit="1"/>
    </xf>
    <xf numFmtId="0" fontId="10" fillId="3" borderId="32" xfId="2" applyFont="1" applyFill="1" applyBorder="1" applyAlignment="1">
      <alignment horizontal="center" vertical="center" shrinkToFit="1"/>
    </xf>
    <xf numFmtId="0" fontId="7" fillId="2" borderId="15" xfId="3" applyFont="1" applyFill="1" applyBorder="1" applyAlignment="1">
      <alignment horizontal="left" vertical="center" shrinkToFit="1"/>
    </xf>
    <xf numFmtId="0" fontId="7" fillId="2" borderId="16" xfId="3" applyFont="1" applyFill="1" applyBorder="1" applyAlignment="1">
      <alignment horizontal="left" vertical="center" shrinkToFit="1"/>
    </xf>
    <xf numFmtId="0" fontId="7" fillId="0" borderId="18" xfId="2" applyFont="1" applyBorder="1" applyAlignment="1">
      <alignment horizontal="center" vertical="center" wrapText="1"/>
    </xf>
    <xf numFmtId="0" fontId="7" fillId="0" borderId="16" xfId="1" applyFont="1" applyBorder="1" applyAlignment="1">
      <alignment horizontal="center" vertical="center"/>
    </xf>
    <xf numFmtId="0" fontId="7" fillId="0" borderId="19" xfId="1" applyFont="1" applyBorder="1" applyAlignment="1">
      <alignment horizontal="center" vertical="center"/>
    </xf>
    <xf numFmtId="0" fontId="7" fillId="2" borderId="21" xfId="1" applyFont="1" applyFill="1" applyBorder="1" applyAlignment="1">
      <alignment horizontal="center" vertical="center" textRotation="255" shrinkToFit="1"/>
    </xf>
    <xf numFmtId="0" fontId="7" fillId="2" borderId="35" xfId="1" applyFont="1" applyFill="1" applyBorder="1" applyAlignment="1">
      <alignment horizontal="center" vertical="center" textRotation="255" shrinkToFit="1"/>
    </xf>
    <xf numFmtId="0" fontId="7" fillId="2" borderId="22"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7" fillId="2" borderId="36" xfId="1" applyFont="1" applyFill="1" applyBorder="1" applyAlignment="1">
      <alignment horizontal="left" vertical="center" shrinkToFit="1"/>
    </xf>
    <xf numFmtId="0" fontId="11" fillId="2" borderId="22" xfId="2" applyFont="1" applyFill="1" applyBorder="1" applyAlignment="1">
      <alignment horizontal="center" vertical="center" shrinkToFit="1"/>
    </xf>
    <xf numFmtId="0" fontId="11" fillId="2" borderId="30" xfId="2"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2" fillId="3" borderId="23" xfId="2" applyFont="1" applyFill="1" applyBorder="1" applyAlignment="1">
      <alignment horizontal="left" vertical="center" wrapText="1" shrinkToFit="1"/>
    </xf>
    <xf numFmtId="0" fontId="7" fillId="3" borderId="31" xfId="2" applyFont="1" applyFill="1" applyBorder="1" applyAlignment="1">
      <alignment horizontal="left" vertical="center" shrinkToFit="1"/>
    </xf>
    <xf numFmtId="0" fontId="7" fillId="3" borderId="37" xfId="1" applyFont="1" applyFill="1" applyBorder="1" applyAlignment="1">
      <alignment horizontal="left" vertical="center" shrinkToFit="1"/>
    </xf>
    <xf numFmtId="0" fontId="7" fillId="0" borderId="25" xfId="2" applyFont="1" applyBorder="1" applyAlignment="1">
      <alignment horizontal="center" vertical="center" wrapText="1" shrinkToFit="1"/>
    </xf>
    <xf numFmtId="0" fontId="7" fillId="0" borderId="24" xfId="2" applyFont="1" applyBorder="1" applyAlignment="1">
      <alignment horizontal="center" vertical="center" wrapText="1" shrinkToFit="1"/>
    </xf>
    <xf numFmtId="0" fontId="7" fillId="0" borderId="26" xfId="2" applyFont="1" applyBorder="1" applyAlignment="1">
      <alignment horizontal="center" vertical="center" wrapText="1" shrinkToFit="1"/>
    </xf>
    <xf numFmtId="0" fontId="5"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3" xfId="2" applyFont="1" applyFill="1" applyBorder="1" applyAlignment="1">
      <alignment horizontal="center" vertical="center" wrapText="1" shrinkToFit="1"/>
    </xf>
    <xf numFmtId="0" fontId="7" fillId="2" borderId="4"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68" fillId="0" borderId="0" xfId="8" applyFont="1" applyAlignment="1">
      <alignment horizontal="left" vertical="center"/>
    </xf>
    <xf numFmtId="0" fontId="68" fillId="0" borderId="0" xfId="8" applyFont="1">
      <alignment vertical="center"/>
    </xf>
    <xf numFmtId="0" fontId="68" fillId="0" borderId="0" xfId="8" applyFont="1" applyAlignment="1">
      <alignment vertical="center" wrapText="1"/>
    </xf>
    <xf numFmtId="0" fontId="14" fillId="0" borderId="1" xfId="8" applyFont="1" applyBorder="1" applyAlignment="1">
      <alignment horizontal="center" vertical="center" textRotation="255" shrinkToFit="1"/>
    </xf>
    <xf numFmtId="0" fontId="14" fillId="0" borderId="91" xfId="8" applyFont="1" applyBorder="1" applyAlignment="1">
      <alignment horizontal="center" vertical="center" textRotation="255" shrinkToFit="1"/>
    </xf>
    <xf numFmtId="0" fontId="14" fillId="0" borderId="43" xfId="8" applyFont="1" applyBorder="1" applyAlignment="1">
      <alignment horizontal="center" vertical="center"/>
    </xf>
    <xf numFmtId="0" fontId="14" fillId="0" borderId="44" xfId="8" applyFont="1" applyBorder="1" applyAlignment="1">
      <alignment horizontal="center" vertical="center"/>
    </xf>
    <xf numFmtId="0" fontId="14" fillId="0" borderId="45" xfId="8" applyFont="1" applyBorder="1" applyAlignment="1">
      <alignment horizontal="center" vertical="center"/>
    </xf>
    <xf numFmtId="0" fontId="14" fillId="0" borderId="46" xfId="8" applyFont="1" applyBorder="1" applyAlignment="1">
      <alignment horizontal="center" vertical="center"/>
    </xf>
    <xf numFmtId="0" fontId="14" fillId="0" borderId="22" xfId="8" applyFont="1" applyBorder="1" applyAlignment="1">
      <alignment horizontal="center" vertical="center" wrapText="1"/>
    </xf>
    <xf numFmtId="0" fontId="14" fillId="0" borderId="33" xfId="8" applyFont="1" applyBorder="1" applyAlignment="1">
      <alignment horizontal="center" vertical="center" wrapText="1"/>
    </xf>
    <xf numFmtId="0" fontId="14" fillId="0" borderId="49" xfId="8" applyFont="1" applyBorder="1" applyAlignment="1">
      <alignment horizontal="center" vertical="center" wrapText="1"/>
    </xf>
    <xf numFmtId="0" fontId="14" fillId="0" borderId="30" xfId="8" applyFont="1" applyBorder="1" applyAlignment="1">
      <alignment horizontal="center" vertical="center" wrapText="1"/>
    </xf>
    <xf numFmtId="0" fontId="14" fillId="0" borderId="0" xfId="8" applyFont="1" applyAlignment="1">
      <alignment horizontal="center" vertical="center" wrapText="1"/>
    </xf>
    <xf numFmtId="0" fontId="14" fillId="0" borderId="69" xfId="8" applyFont="1" applyBorder="1" applyAlignment="1">
      <alignment horizontal="center" vertical="center" wrapText="1"/>
    </xf>
    <xf numFmtId="0" fontId="0" fillId="0" borderId="22" xfId="9" applyFont="1" applyBorder="1" applyAlignment="1">
      <alignment horizontal="center" vertical="center" wrapText="1"/>
    </xf>
    <xf numFmtId="0" fontId="1" fillId="0" borderId="33" xfId="9" applyBorder="1" applyAlignment="1">
      <alignment horizontal="center" vertical="center" wrapText="1"/>
    </xf>
    <xf numFmtId="0" fontId="1" fillId="0" borderId="39" xfId="9" applyBorder="1" applyAlignment="1">
      <alignment horizontal="center" vertical="center" wrapText="1"/>
    </xf>
    <xf numFmtId="0" fontId="1" fillId="0" borderId="30" xfId="9" applyBorder="1" applyAlignment="1">
      <alignment horizontal="center" vertical="center" wrapText="1"/>
    </xf>
    <xf numFmtId="0" fontId="1" fillId="0" borderId="0" xfId="9" applyAlignment="1">
      <alignment horizontal="center" vertical="center" wrapText="1"/>
    </xf>
    <xf numFmtId="0" fontId="1" fillId="0" borderId="34" xfId="9" applyBorder="1" applyAlignment="1">
      <alignment horizontal="center" vertical="center" wrapText="1"/>
    </xf>
    <xf numFmtId="0" fontId="14" fillId="0" borderId="60" xfId="8" applyFont="1" applyBorder="1" applyAlignment="1">
      <alignment horizontal="center" vertical="center"/>
    </xf>
    <xf numFmtId="0" fontId="14" fillId="0" borderId="61" xfId="8" applyFont="1" applyBorder="1" applyAlignment="1">
      <alignment horizontal="center" vertical="center"/>
    </xf>
    <xf numFmtId="0" fontId="14" fillId="0" borderId="62" xfId="8" applyFont="1" applyBorder="1" applyAlignment="1">
      <alignment horizontal="center" vertical="center"/>
    </xf>
    <xf numFmtId="0" fontId="14" fillId="0" borderId="63" xfId="8" applyFont="1" applyBorder="1" applyAlignment="1">
      <alignment horizontal="center" vertical="center"/>
    </xf>
    <xf numFmtId="0" fontId="14" fillId="0" borderId="64" xfId="8" applyFont="1" applyBorder="1" applyAlignment="1">
      <alignment horizontal="center" vertical="center"/>
    </xf>
    <xf numFmtId="0" fontId="14" fillId="0" borderId="38" xfId="8" applyFont="1" applyBorder="1" applyAlignment="1">
      <alignment vertical="center" shrinkToFit="1"/>
    </xf>
    <xf numFmtId="0" fontId="14" fillId="0" borderId="57" xfId="8" applyFont="1" applyBorder="1" applyAlignment="1">
      <alignment vertical="center" shrinkToFit="1"/>
    </xf>
    <xf numFmtId="0" fontId="14" fillId="0" borderId="55" xfId="8" applyFont="1" applyBorder="1" applyAlignment="1">
      <alignment vertical="center" shrinkToFit="1"/>
    </xf>
    <xf numFmtId="0" fontId="14" fillId="0" borderId="25" xfId="8" applyFont="1" applyBorder="1" applyAlignment="1">
      <alignment horizontal="center" vertical="center"/>
    </xf>
    <xf numFmtId="0" fontId="14" fillId="0" borderId="26" xfId="8" applyFont="1" applyBorder="1" applyAlignment="1">
      <alignment horizontal="center" vertical="center"/>
    </xf>
    <xf numFmtId="0" fontId="14" fillId="0" borderId="57" xfId="8" applyFont="1" applyBorder="1" applyAlignment="1">
      <alignment horizontal="center" vertical="center" shrinkToFit="1"/>
    </xf>
    <xf numFmtId="0" fontId="14" fillId="0" borderId="24" xfId="8" applyFont="1" applyBorder="1" applyAlignment="1">
      <alignment horizontal="center" vertical="center" shrinkToFit="1"/>
    </xf>
    <xf numFmtId="0" fontId="14" fillId="0" borderId="26" xfId="8" applyFont="1" applyBorder="1" applyAlignment="1">
      <alignment horizontal="center" vertical="center" shrinkToFit="1"/>
    </xf>
    <xf numFmtId="0" fontId="14" fillId="0" borderId="54" xfId="8" applyFont="1" applyBorder="1">
      <alignment vertical="center"/>
    </xf>
    <xf numFmtId="0" fontId="14" fillId="0" borderId="57" xfId="8" applyFont="1" applyBorder="1">
      <alignment vertical="center"/>
    </xf>
    <xf numFmtId="0" fontId="14" fillId="0" borderId="111" xfId="8" applyFont="1" applyBorder="1">
      <alignment vertical="center"/>
    </xf>
    <xf numFmtId="0" fontId="14" fillId="0" borderId="25" xfId="8" applyFont="1" applyBorder="1" applyAlignment="1">
      <alignment vertical="center" shrinkToFit="1"/>
    </xf>
    <xf numFmtId="0" fontId="14" fillId="0" borderId="24" xfId="8" applyFont="1" applyBorder="1" applyAlignment="1">
      <alignment vertical="center" shrinkToFit="1"/>
    </xf>
    <xf numFmtId="0" fontId="14" fillId="0" borderId="26" xfId="8" applyFont="1" applyBorder="1" applyAlignment="1">
      <alignment vertical="center" shrinkToFit="1"/>
    </xf>
    <xf numFmtId="0" fontId="15" fillId="0" borderId="53" xfId="8" applyFont="1" applyBorder="1">
      <alignment vertical="center"/>
    </xf>
    <xf numFmtId="0" fontId="15" fillId="0" borderId="24" xfId="8" applyFont="1" applyBorder="1">
      <alignment vertical="center"/>
    </xf>
    <xf numFmtId="0" fontId="15" fillId="0" borderId="68" xfId="8" applyFont="1" applyBorder="1">
      <alignment vertical="center"/>
    </xf>
    <xf numFmtId="0" fontId="68" fillId="0" borderId="53" xfId="8" applyFont="1" applyBorder="1">
      <alignment vertical="center"/>
    </xf>
    <xf numFmtId="0" fontId="68" fillId="0" borderId="24" xfId="8" applyFont="1" applyBorder="1">
      <alignment vertical="center"/>
    </xf>
    <xf numFmtId="0" fontId="68" fillId="0" borderId="68" xfId="8" applyFont="1" applyBorder="1">
      <alignment vertical="center"/>
    </xf>
    <xf numFmtId="0" fontId="14" fillId="0" borderId="53" xfId="8" applyFont="1" applyBorder="1">
      <alignment vertical="center"/>
    </xf>
    <xf numFmtId="0" fontId="14" fillId="0" borderId="24" xfId="8" applyFont="1" applyBorder="1">
      <alignment vertical="center"/>
    </xf>
    <xf numFmtId="0" fontId="14" fillId="0" borderId="68" xfId="8" applyFont="1" applyBorder="1">
      <alignment vertical="center"/>
    </xf>
    <xf numFmtId="0" fontId="14" fillId="0" borderId="50" xfId="8" applyFont="1" applyBorder="1" applyAlignment="1">
      <alignment horizontal="center" vertical="center" textRotation="255" shrinkToFit="1"/>
    </xf>
    <xf numFmtId="0" fontId="14" fillId="0" borderId="31" xfId="8" applyFont="1" applyBorder="1" applyAlignment="1">
      <alignment horizontal="center" vertical="center" textRotation="255" shrinkToFit="1"/>
    </xf>
    <xf numFmtId="0" fontId="14" fillId="0" borderId="37" xfId="8" applyFont="1" applyBorder="1" applyAlignment="1">
      <alignment horizontal="center" vertical="center" textRotation="255" shrinkToFit="1"/>
    </xf>
    <xf numFmtId="0" fontId="14" fillId="0" borderId="1" xfId="8" applyFont="1" applyBorder="1" applyAlignment="1">
      <alignment horizontal="center" vertical="center" wrapText="1"/>
    </xf>
    <xf numFmtId="0" fontId="14" fillId="0" borderId="2" xfId="8" applyFont="1" applyBorder="1" applyAlignment="1">
      <alignment horizontal="center" vertical="center" wrapText="1"/>
    </xf>
    <xf numFmtId="0" fontId="14" fillId="0" borderId="6" xfId="8" applyFont="1" applyBorder="1" applyAlignment="1">
      <alignment horizontal="center" vertical="center" wrapText="1"/>
    </xf>
    <xf numFmtId="0" fontId="14" fillId="0" borderId="51" xfId="8" applyFont="1" applyBorder="1" applyAlignment="1">
      <alignment horizontal="center" vertical="center" wrapText="1"/>
    </xf>
    <xf numFmtId="0" fontId="14" fillId="0" borderId="28" xfId="8" applyFont="1" applyBorder="1" applyAlignment="1">
      <alignment horizontal="center" vertical="center" wrapText="1"/>
    </xf>
    <xf numFmtId="0" fontId="14" fillId="0" borderId="29" xfId="8" applyFont="1" applyBorder="1" applyAlignment="1">
      <alignment horizontal="center" vertical="center" wrapText="1"/>
    </xf>
    <xf numFmtId="0" fontId="14" fillId="0" borderId="50" xfId="8" applyFont="1" applyBorder="1" applyAlignment="1">
      <alignment horizontal="center" vertical="center" textRotation="255" wrapText="1"/>
    </xf>
    <xf numFmtId="0" fontId="14" fillId="0" borderId="31" xfId="8" applyFont="1" applyBorder="1" applyAlignment="1">
      <alignment horizontal="center" vertical="center" textRotation="255" wrapText="1"/>
    </xf>
    <xf numFmtId="0" fontId="14" fillId="0" borderId="47" xfId="8" applyFont="1" applyBorder="1" applyAlignment="1">
      <alignment horizontal="center" vertical="center" textRotation="255" wrapText="1"/>
    </xf>
    <xf numFmtId="0" fontId="68" fillId="0" borderId="30" xfId="8" applyFont="1" applyBorder="1" applyAlignment="1">
      <alignment horizontal="left" vertical="center" wrapText="1"/>
    </xf>
    <xf numFmtId="0" fontId="68" fillId="0" borderId="0" xfId="8" applyFont="1" applyAlignment="1">
      <alignment horizontal="left" vertical="center" wrapText="1"/>
    </xf>
    <xf numFmtId="0" fontId="68" fillId="0" borderId="69" xfId="8" applyFont="1" applyBorder="1" applyAlignment="1">
      <alignment horizontal="left" vertical="center" wrapText="1"/>
    </xf>
    <xf numFmtId="0" fontId="68" fillId="0" borderId="27" xfId="8" applyFont="1" applyBorder="1" applyAlignment="1">
      <alignment horizontal="left" vertical="center" wrapText="1"/>
    </xf>
    <xf numFmtId="0" fontId="68" fillId="0" borderId="28" xfId="8" applyFont="1" applyBorder="1" applyAlignment="1">
      <alignment horizontal="left" vertical="center" wrapText="1"/>
    </xf>
    <xf numFmtId="0" fontId="68" fillId="0" borderId="32" xfId="8" applyFont="1" applyBorder="1" applyAlignment="1">
      <alignment horizontal="left" vertical="center" wrapText="1"/>
    </xf>
    <xf numFmtId="0" fontId="64" fillId="0" borderId="0" xfId="8" applyFont="1" applyAlignment="1">
      <alignment horizontal="center" vertical="center"/>
    </xf>
    <xf numFmtId="0" fontId="65" fillId="0" borderId="0" xfId="8" applyFont="1" applyAlignment="1">
      <alignment horizontal="center" vertical="center"/>
    </xf>
    <xf numFmtId="0" fontId="14" fillId="0" borderId="99" xfId="8" applyFont="1" applyBorder="1" applyAlignment="1">
      <alignment horizontal="center" vertical="center" textRotation="255" shrinkToFit="1"/>
    </xf>
    <xf numFmtId="0" fontId="14" fillId="0" borderId="21" xfId="8" applyFont="1" applyBorder="1" applyAlignment="1">
      <alignment horizontal="center" vertical="center" textRotation="255" shrinkToFit="1"/>
    </xf>
    <xf numFmtId="0" fontId="14" fillId="0" borderId="3" xfId="8" applyFont="1" applyBorder="1" applyAlignment="1">
      <alignment horizontal="center" vertical="center" wrapText="1"/>
    </xf>
    <xf numFmtId="0" fontId="14" fillId="0" borderId="41" xfId="8" applyFont="1" applyBorder="1" applyAlignment="1">
      <alignment horizontal="center" vertical="center" wrapText="1"/>
    </xf>
    <xf numFmtId="0" fontId="14" fillId="0" borderId="27" xfId="8" applyFont="1" applyBorder="1" applyAlignment="1">
      <alignment horizontal="center" vertical="center" wrapText="1"/>
    </xf>
    <xf numFmtId="0" fontId="14" fillId="0" borderId="32" xfId="8" applyFont="1" applyBorder="1" applyAlignment="1">
      <alignment horizontal="center" vertical="center" wrapText="1"/>
    </xf>
    <xf numFmtId="0" fontId="14" fillId="0" borderId="3" xfId="8" applyFont="1" applyBorder="1" applyAlignment="1">
      <alignment horizontal="center" vertical="center"/>
    </xf>
    <xf numFmtId="0" fontId="14" fillId="0" borderId="2" xfId="8" applyFont="1" applyBorder="1" applyAlignment="1">
      <alignment horizontal="center" vertical="center"/>
    </xf>
    <xf numFmtId="0" fontId="14" fillId="0" borderId="41" xfId="8" applyFont="1" applyBorder="1" applyAlignment="1">
      <alignment horizontal="center" vertical="center"/>
    </xf>
    <xf numFmtId="0" fontId="14" fillId="0" borderId="27" xfId="8" applyFont="1" applyBorder="1" applyAlignment="1">
      <alignment horizontal="center" vertical="center"/>
    </xf>
    <xf numFmtId="0" fontId="14" fillId="0" borderId="28" xfId="8" applyFont="1" applyBorder="1" applyAlignment="1">
      <alignment horizontal="center" vertical="center"/>
    </xf>
    <xf numFmtId="0" fontId="14" fillId="0" borderId="32" xfId="8" applyFont="1" applyBorder="1" applyAlignment="1">
      <alignment horizontal="center" vertical="center"/>
    </xf>
    <xf numFmtId="0" fontId="14" fillId="0" borderId="6" xfId="8" applyFont="1" applyBorder="1" applyAlignment="1">
      <alignment horizontal="center" vertical="center"/>
    </xf>
    <xf numFmtId="0" fontId="14" fillId="0" borderId="29" xfId="8" applyFont="1" applyBorder="1" applyAlignment="1">
      <alignment horizontal="center" vertical="center"/>
    </xf>
    <xf numFmtId="0" fontId="68" fillId="0" borderId="2" xfId="8" applyFont="1" applyBorder="1" applyAlignment="1">
      <alignment horizontal="left" vertical="center" wrapText="1"/>
    </xf>
    <xf numFmtId="0" fontId="68" fillId="0" borderId="22" xfId="8" applyFont="1" applyBorder="1" applyAlignment="1">
      <alignment horizontal="left" vertical="center" wrapText="1"/>
    </xf>
    <xf numFmtId="0" fontId="68" fillId="0" borderId="33" xfId="8" applyFont="1" applyBorder="1" applyAlignment="1">
      <alignment horizontal="left" vertical="center" wrapText="1"/>
    </xf>
    <xf numFmtId="0" fontId="68" fillId="0" borderId="49" xfId="8" applyFont="1" applyBorder="1" applyAlignment="1">
      <alignment horizontal="left" vertical="center" wrapText="1"/>
    </xf>
    <xf numFmtId="0" fontId="14" fillId="0" borderId="22" xfId="8" applyFont="1" applyBorder="1" applyAlignment="1">
      <alignment horizontal="right" vertical="center"/>
    </xf>
    <xf numFmtId="0" fontId="14" fillId="0" borderId="33" xfId="8" applyFont="1" applyBorder="1" applyAlignment="1">
      <alignment horizontal="right" vertical="center"/>
    </xf>
    <xf numFmtId="0" fontId="66" fillId="0" borderId="33" xfId="8" applyFont="1" applyBorder="1" applyAlignment="1">
      <alignment horizontal="center" vertical="center"/>
    </xf>
    <xf numFmtId="0" fontId="14" fillId="0" borderId="33" xfId="8" applyFont="1" applyBorder="1" applyAlignment="1">
      <alignment horizontal="center" vertical="center"/>
    </xf>
    <xf numFmtId="0" fontId="14" fillId="0" borderId="31" xfId="8" applyFont="1" applyBorder="1" applyAlignment="1">
      <alignment horizontal="center" vertical="center"/>
    </xf>
    <xf numFmtId="0" fontId="14" fillId="0" borderId="164" xfId="8" applyFont="1" applyBorder="1" applyAlignment="1">
      <alignment horizontal="center" vertical="center"/>
    </xf>
    <xf numFmtId="0" fontId="14" fillId="0" borderId="25" xfId="8" applyFont="1" applyBorder="1" applyAlignment="1">
      <alignment horizontal="center" vertical="center" wrapText="1"/>
    </xf>
    <xf numFmtId="0" fontId="14" fillId="0" borderId="24" xfId="8" applyFont="1" applyBorder="1" applyAlignment="1">
      <alignment horizontal="center" vertical="center" wrapText="1"/>
    </xf>
    <xf numFmtId="0" fontId="14" fillId="0" borderId="26" xfId="8" applyFont="1" applyBorder="1" applyAlignment="1">
      <alignment horizontal="center" vertical="center" wrapText="1"/>
    </xf>
    <xf numFmtId="0" fontId="14" fillId="0" borderId="48" xfId="8" applyFont="1" applyBorder="1" applyAlignment="1">
      <alignment horizontal="center" vertical="center"/>
    </xf>
    <xf numFmtId="0" fontId="15" fillId="0" borderId="48" xfId="8" applyFont="1" applyBorder="1" applyAlignment="1">
      <alignment horizontal="center" vertical="center"/>
    </xf>
    <xf numFmtId="0" fontId="66" fillId="0" borderId="48" xfId="8" applyFont="1" applyBorder="1" applyAlignment="1">
      <alignment horizontal="center" vertical="center"/>
    </xf>
    <xf numFmtId="0" fontId="66" fillId="0" borderId="73" xfId="8" applyFont="1" applyBorder="1" applyAlignment="1">
      <alignment horizontal="center" vertical="center"/>
    </xf>
    <xf numFmtId="0" fontId="14" fillId="0" borderId="73" xfId="8" applyFont="1" applyBorder="1" applyAlignment="1">
      <alignment horizontal="center" vertical="center"/>
    </xf>
    <xf numFmtId="0" fontId="14" fillId="0" borderId="22" xfId="8" applyFont="1" applyBorder="1" applyAlignment="1">
      <alignment horizontal="center" vertical="center"/>
    </xf>
    <xf numFmtId="0" fontId="14" fillId="0" borderId="49" xfId="8" applyFont="1" applyBorder="1" applyAlignment="1">
      <alignment horizontal="center" vertical="center"/>
    </xf>
    <xf numFmtId="0" fontId="14" fillId="0" borderId="30" xfId="8" applyFont="1" applyBorder="1" applyAlignment="1">
      <alignment horizontal="center" vertical="center"/>
    </xf>
    <xf numFmtId="0" fontId="14" fillId="0" borderId="0" xfId="8" applyFont="1" applyAlignment="1">
      <alignment horizontal="center" vertical="center"/>
    </xf>
    <xf numFmtId="0" fontId="14" fillId="0" borderId="69" xfId="8" applyFont="1" applyBorder="1" applyAlignment="1">
      <alignment horizontal="center" vertical="center"/>
    </xf>
    <xf numFmtId="0" fontId="14" fillId="0" borderId="24" xfId="8" applyFont="1" applyBorder="1" applyAlignment="1">
      <alignment horizontal="center" vertical="center"/>
    </xf>
    <xf numFmtId="0" fontId="14" fillId="0" borderId="68" xfId="8" applyFont="1" applyBorder="1" applyAlignment="1">
      <alignment horizontal="center" vertical="center"/>
    </xf>
    <xf numFmtId="0" fontId="67" fillId="0" borderId="25" xfId="8" applyFont="1" applyBorder="1" applyAlignment="1">
      <alignment horizontal="center" vertical="center"/>
    </xf>
    <xf numFmtId="0" fontId="67" fillId="0" borderId="24" xfId="8" applyFont="1" applyBorder="1" applyAlignment="1">
      <alignment horizontal="center" vertical="center"/>
    </xf>
    <xf numFmtId="0" fontId="67" fillId="0" borderId="68" xfId="8" applyFont="1" applyBorder="1" applyAlignment="1">
      <alignment horizontal="center" vertical="center"/>
    </xf>
    <xf numFmtId="0" fontId="14" fillId="0" borderId="23" xfId="8" applyFont="1" applyBorder="1" applyAlignment="1">
      <alignment horizontal="center" vertical="center" wrapText="1"/>
    </xf>
    <xf numFmtId="0" fontId="14" fillId="0" borderId="161" xfId="8" applyFont="1" applyBorder="1" applyAlignment="1">
      <alignment horizontal="center" vertical="center"/>
    </xf>
    <xf numFmtId="0" fontId="14" fillId="0" borderId="162" xfId="8" applyFont="1" applyBorder="1" applyAlignment="1">
      <alignment horizontal="center" vertical="center"/>
    </xf>
    <xf numFmtId="0" fontId="14" fillId="0" borderId="163" xfId="8" applyFont="1" applyBorder="1" applyAlignment="1">
      <alignment horizontal="center" vertical="center" wrapText="1"/>
    </xf>
    <xf numFmtId="0" fontId="14" fillId="0" borderId="163" xfId="8" applyFont="1" applyBorder="1" applyAlignment="1">
      <alignment horizontal="center" vertical="center"/>
    </xf>
    <xf numFmtId="0" fontId="14" fillId="0" borderId="167" xfId="8" applyFont="1" applyBorder="1" applyAlignment="1">
      <alignment horizontal="center" vertical="center"/>
    </xf>
    <xf numFmtId="189" fontId="14" fillId="0" borderId="33" xfId="8" applyNumberFormat="1" applyFont="1" applyBorder="1" applyAlignment="1">
      <alignment horizontal="center" vertical="center"/>
    </xf>
    <xf numFmtId="0" fontId="14" fillId="0" borderId="31" xfId="8" applyFont="1" applyBorder="1" applyAlignment="1">
      <alignment horizontal="left" vertical="center"/>
    </xf>
    <xf numFmtId="0" fontId="14" fillId="0" borderId="164" xfId="8" applyFont="1" applyBorder="1" applyAlignment="1">
      <alignment horizontal="left" vertical="center"/>
    </xf>
    <xf numFmtId="0" fontId="14" fillId="0" borderId="165" xfId="8" applyFont="1" applyBorder="1" applyAlignment="1">
      <alignment horizontal="left" vertical="center"/>
    </xf>
    <xf numFmtId="0" fontId="14" fillId="0" borderId="166" xfId="8" applyFont="1" applyBorder="1" applyAlignment="1">
      <alignment horizontal="left" vertical="center"/>
    </xf>
    <xf numFmtId="0" fontId="8" fillId="0" borderId="0" xfId="8" applyFont="1" applyAlignment="1">
      <alignment horizontal="right" vertical="center"/>
    </xf>
    <xf numFmtId="0" fontId="8" fillId="0" borderId="0" xfId="8" applyFont="1" applyAlignment="1">
      <alignment horizontal="center" vertical="center"/>
    </xf>
    <xf numFmtId="0" fontId="8" fillId="0" borderId="0" xfId="8" applyFont="1" applyAlignment="1">
      <alignment horizontal="left" vertical="top" wrapText="1"/>
    </xf>
    <xf numFmtId="0" fontId="14" fillId="0" borderId="81" xfId="8" applyFont="1" applyBorder="1" applyAlignment="1">
      <alignment horizontal="center" vertical="center" textRotation="255" shrinkToFit="1"/>
    </xf>
    <xf numFmtId="0" fontId="14" fillId="0" borderId="74" xfId="8" applyFont="1" applyBorder="1" applyAlignment="1">
      <alignment horizontal="center" vertical="center" textRotation="255" shrinkToFit="1"/>
    </xf>
    <xf numFmtId="0" fontId="14" fillId="0" borderId="47" xfId="8" applyFont="1" applyBorder="1" applyAlignment="1">
      <alignment horizontal="center" vertical="center"/>
    </xf>
    <xf numFmtId="0" fontId="14" fillId="0" borderId="113" xfId="8" applyFont="1" applyBorder="1" applyAlignment="1">
      <alignment horizontal="center" vertical="center"/>
    </xf>
    <xf numFmtId="0" fontId="14" fillId="0" borderId="22" xfId="8" applyFont="1" applyBorder="1" applyAlignment="1">
      <alignment horizontal="left" vertical="center"/>
    </xf>
    <xf numFmtId="0" fontId="14" fillId="0" borderId="33" xfId="8" applyFont="1" applyBorder="1" applyAlignment="1">
      <alignment horizontal="left" vertical="center"/>
    </xf>
    <xf numFmtId="0" fontId="64" fillId="0" borderId="0" xfId="8" applyFont="1" applyAlignment="1">
      <alignment horizontal="left" vertical="center" shrinkToFit="1"/>
    </xf>
    <xf numFmtId="0" fontId="8" fillId="0" borderId="0" xfId="8" applyFont="1" applyAlignment="1">
      <alignment horizontal="left" vertical="center" shrinkToFit="1"/>
    </xf>
    <xf numFmtId="0" fontId="8" fillId="0" borderId="0" xfId="8" applyFont="1" applyAlignment="1">
      <alignment horizontal="distributed" vertical="center"/>
    </xf>
    <xf numFmtId="0" fontId="10" fillId="3" borderId="22" xfId="2" applyFont="1" applyFill="1" applyBorder="1" applyAlignment="1">
      <alignment horizontal="center" vertical="center" shrinkToFit="1"/>
    </xf>
    <xf numFmtId="0" fontId="10" fillId="3" borderId="33" xfId="2" applyFont="1" applyFill="1" applyBorder="1" applyAlignment="1">
      <alignment horizontal="center" vertical="center" shrinkToFit="1"/>
    </xf>
    <xf numFmtId="0" fontId="10" fillId="3" borderId="49" xfId="2" applyFont="1" applyFill="1" applyBorder="1" applyAlignment="1">
      <alignment horizontal="center" vertical="center" shrinkToFit="1"/>
    </xf>
    <xf numFmtId="0" fontId="61" fillId="3" borderId="44" xfId="2" applyFont="1" applyFill="1" applyBorder="1" applyAlignment="1">
      <alignment horizontal="center" vertical="center" shrinkToFit="1"/>
    </xf>
    <xf numFmtId="0" fontId="0" fillId="0" borderId="44" xfId="0" applyBorder="1" applyAlignment="1">
      <alignment vertical="center" shrinkToFit="1"/>
    </xf>
    <xf numFmtId="0" fontId="61" fillId="3" borderId="57" xfId="2" applyFont="1" applyFill="1" applyBorder="1" applyAlignment="1">
      <alignment horizontal="left" vertical="center" wrapText="1" shrinkToFit="1"/>
    </xf>
    <xf numFmtId="0" fontId="0" fillId="0" borderId="57" xfId="0" applyBorder="1" applyAlignment="1">
      <alignment horizontal="left" vertical="center" shrinkToFit="1"/>
    </xf>
    <xf numFmtId="0" fontId="7" fillId="3" borderId="30" xfId="2" applyFont="1" applyFill="1" applyBorder="1" applyAlignment="1">
      <alignment horizontal="left" vertical="center" shrinkToFit="1"/>
    </xf>
    <xf numFmtId="0" fontId="32" fillId="0" borderId="0" xfId="6" applyFont="1" applyAlignment="1">
      <alignment horizontal="right" vertical="center"/>
    </xf>
    <xf numFmtId="0" fontId="40" fillId="0" borderId="0" xfId="6" applyFont="1" applyAlignment="1">
      <alignment horizontal="center" vertical="center"/>
    </xf>
    <xf numFmtId="0" fontId="32" fillId="0" borderId="33" xfId="6" applyFont="1" applyBorder="1" applyAlignment="1">
      <alignment horizontal="center" vertical="center"/>
    </xf>
    <xf numFmtId="0" fontId="32" fillId="0" borderId="49" xfId="6" applyFont="1" applyBorder="1" applyAlignment="1">
      <alignment horizontal="center" vertical="center"/>
    </xf>
    <xf numFmtId="0" fontId="32" fillId="0" borderId="25" xfId="6" applyFont="1" applyBorder="1" applyAlignment="1">
      <alignment horizontal="center" vertical="center"/>
    </xf>
    <xf numFmtId="0" fontId="32" fillId="0" borderId="24" xfId="6" applyFont="1" applyBorder="1" applyAlignment="1">
      <alignment horizontal="center" vertical="center"/>
    </xf>
    <xf numFmtId="0" fontId="32" fillId="0" borderId="26" xfId="6" applyFont="1" applyBorder="1" applyAlignment="1">
      <alignment horizontal="center" vertical="center"/>
    </xf>
    <xf numFmtId="0" fontId="34" fillId="0" borderId="25" xfId="6" applyFont="1" applyBorder="1" applyAlignment="1">
      <alignment horizontal="center" vertical="center" wrapText="1"/>
    </xf>
    <xf numFmtId="0" fontId="34" fillId="0" borderId="24" xfId="6" applyFont="1" applyBorder="1" applyAlignment="1">
      <alignment horizontal="center" vertical="center" wrapText="1"/>
    </xf>
    <xf numFmtId="0" fontId="34" fillId="0" borderId="26" xfId="6" applyFont="1" applyBorder="1" applyAlignment="1">
      <alignment horizontal="center" vertical="center" wrapText="1"/>
    </xf>
    <xf numFmtId="0" fontId="34" fillId="5" borderId="25" xfId="6" applyFont="1" applyFill="1" applyBorder="1" applyAlignment="1">
      <alignment horizontal="center" vertical="center"/>
    </xf>
    <xf numFmtId="0" fontId="34" fillId="5" borderId="26" xfId="6" applyFont="1" applyFill="1" applyBorder="1" applyAlignment="1">
      <alignment horizontal="center" vertical="center"/>
    </xf>
    <xf numFmtId="0" fontId="32" fillId="0" borderId="30" xfId="6" applyFont="1" applyBorder="1">
      <alignment vertical="center"/>
    </xf>
    <xf numFmtId="0" fontId="32" fillId="0" borderId="27" xfId="6" applyFont="1" applyBorder="1">
      <alignment vertical="center"/>
    </xf>
    <xf numFmtId="0" fontId="32" fillId="0" borderId="0" xfId="6" applyFont="1" applyAlignment="1">
      <alignment horizontal="left" vertical="top" wrapText="1"/>
    </xf>
    <xf numFmtId="0" fontId="32" fillId="0" borderId="22" xfId="6" applyFont="1" applyBorder="1" applyAlignment="1">
      <alignment vertical="center" wrapText="1"/>
    </xf>
    <xf numFmtId="0" fontId="32" fillId="0" borderId="0" xfId="6" applyFont="1" applyAlignment="1">
      <alignment horizontal="center" vertical="center" wrapText="1" justifyLastLine="1"/>
    </xf>
    <xf numFmtId="0" fontId="32" fillId="6" borderId="25" xfId="6" applyFont="1" applyFill="1" applyBorder="1" applyAlignment="1">
      <alignment horizontal="center" vertical="center"/>
    </xf>
    <xf numFmtId="0" fontId="32" fillId="6" borderId="26" xfId="6" applyFont="1" applyFill="1" applyBorder="1" applyAlignment="1">
      <alignment horizontal="center" vertical="center"/>
    </xf>
    <xf numFmtId="0" fontId="32" fillId="6" borderId="44" xfId="6" applyFont="1" applyFill="1" applyBorder="1" applyAlignment="1">
      <alignment horizontal="center" vertical="center"/>
    </xf>
    <xf numFmtId="0" fontId="32" fillId="6" borderId="46" xfId="6" applyFont="1" applyFill="1" applyBorder="1" applyAlignment="1">
      <alignment horizontal="center" vertical="center"/>
    </xf>
    <xf numFmtId="0" fontId="32" fillId="6" borderId="67" xfId="6" applyFont="1" applyFill="1" applyBorder="1" applyAlignment="1">
      <alignment horizontal="center" vertical="center"/>
    </xf>
    <xf numFmtId="0" fontId="56" fillId="0" borderId="60" xfId="4" applyFont="1" applyBorder="1" applyAlignment="1">
      <alignment horizontal="center" vertical="center"/>
    </xf>
    <xf numFmtId="0" fontId="56" fillId="0" borderId="61" xfId="4" applyFont="1" applyBorder="1" applyAlignment="1">
      <alignment horizontal="center" vertical="center"/>
    </xf>
    <xf numFmtId="0" fontId="56" fillId="0" borderId="64" xfId="4" applyFont="1" applyBorder="1" applyAlignment="1">
      <alignment horizontal="center" vertical="center"/>
    </xf>
    <xf numFmtId="0" fontId="8" fillId="0" borderId="50" xfId="4" applyFont="1" applyBorder="1" applyAlignment="1">
      <alignment horizontal="center" vertical="center" shrinkToFit="1"/>
    </xf>
    <xf numFmtId="0" fontId="8" fillId="0" borderId="98" xfId="4" applyFont="1" applyBorder="1" applyAlignment="1">
      <alignment horizontal="center" vertical="center" shrinkToFit="1"/>
    </xf>
    <xf numFmtId="0" fontId="8" fillId="0" borderId="60" xfId="4" applyFont="1" applyBorder="1" applyAlignment="1">
      <alignment horizontal="center" vertical="center"/>
    </xf>
    <xf numFmtId="0" fontId="8" fillId="0" borderId="61" xfId="4" applyFont="1" applyBorder="1" applyAlignment="1">
      <alignment horizontal="center" vertical="center"/>
    </xf>
    <xf numFmtId="0" fontId="8" fillId="0" borderId="64" xfId="4" applyFont="1" applyBorder="1" applyAlignment="1">
      <alignment horizontal="center" vertical="center"/>
    </xf>
    <xf numFmtId="0" fontId="56" fillId="0" borderId="99" xfId="4" applyFont="1" applyBorder="1" applyAlignment="1">
      <alignment horizontal="center" vertical="center"/>
    </xf>
    <xf numFmtId="0" fontId="56" fillId="0" borderId="23" xfId="4" applyFont="1" applyBorder="1" applyAlignment="1">
      <alignment horizontal="center" vertical="center"/>
    </xf>
    <xf numFmtId="187" fontId="56" fillId="0" borderId="23" xfId="4" applyNumberFormat="1" applyFont="1" applyBorder="1" applyAlignment="1">
      <alignment horizontal="center" vertical="center" shrinkToFit="1"/>
    </xf>
    <xf numFmtId="187" fontId="56" fillId="0" borderId="3" xfId="4" applyNumberFormat="1" applyFont="1" applyBorder="1" applyAlignment="1">
      <alignment horizontal="center" vertical="center" shrinkToFit="1"/>
    </xf>
    <xf numFmtId="180" fontId="8" fillId="0" borderId="3" xfId="4" applyNumberFormat="1" applyFont="1" applyBorder="1" applyAlignment="1">
      <alignment horizontal="center" vertical="center"/>
    </xf>
    <xf numFmtId="180" fontId="8" fillId="0" borderId="2" xfId="4" applyNumberFormat="1" applyFont="1" applyBorder="1" applyAlignment="1">
      <alignment horizontal="center" vertical="center"/>
    </xf>
    <xf numFmtId="180" fontId="8" fillId="0" borderId="41" xfId="4" applyNumberFormat="1" applyFont="1" applyBorder="1" applyAlignment="1">
      <alignment horizontal="center" vertical="center"/>
    </xf>
    <xf numFmtId="0" fontId="8" fillId="0" borderId="119" xfId="4" applyFont="1" applyBorder="1" applyAlignment="1">
      <alignment horizontal="center" vertical="center"/>
    </xf>
    <xf numFmtId="0" fontId="8" fillId="0" borderId="120" xfId="4" applyFont="1" applyBorder="1" applyAlignment="1">
      <alignment horizontal="center" vertical="center"/>
    </xf>
    <xf numFmtId="0" fontId="56" fillId="5" borderId="71" xfId="4" applyFont="1" applyFill="1" applyBorder="1" applyAlignment="1">
      <alignment horizontal="center" vertical="center" shrinkToFit="1"/>
    </xf>
    <xf numFmtId="0" fontId="56" fillId="5" borderId="56" xfId="4" applyFont="1" applyFill="1" applyBorder="1" applyAlignment="1">
      <alignment horizontal="center" vertical="center" shrinkToFit="1"/>
    </xf>
    <xf numFmtId="0" fontId="56" fillId="5" borderId="38" xfId="4" applyFont="1" applyFill="1" applyBorder="1" applyAlignment="1">
      <alignment horizontal="center" vertical="center"/>
    </xf>
    <xf numFmtId="0" fontId="56" fillId="5" borderId="57" xfId="4" applyFont="1" applyFill="1" applyBorder="1" applyAlignment="1">
      <alignment horizontal="center" vertical="center"/>
    </xf>
    <xf numFmtId="0" fontId="56" fillId="5" borderId="111" xfId="4" applyFont="1" applyFill="1" applyBorder="1" applyAlignment="1">
      <alignment horizontal="center" vertical="center"/>
    </xf>
    <xf numFmtId="0" fontId="56" fillId="0" borderId="97" xfId="4" applyFont="1" applyBorder="1" applyAlignment="1">
      <alignment horizontal="center" vertical="center"/>
    </xf>
    <xf numFmtId="0" fontId="56" fillId="0" borderId="50" xfId="4" applyFont="1" applyBorder="1" applyAlignment="1">
      <alignment horizontal="center" vertical="center"/>
    </xf>
    <xf numFmtId="187" fontId="56" fillId="0" borderId="50" xfId="4" applyNumberFormat="1" applyFont="1" applyBorder="1" applyAlignment="1">
      <alignment horizontal="center" vertical="center"/>
    </xf>
    <xf numFmtId="187" fontId="56" fillId="0" borderId="22" xfId="4" applyNumberFormat="1" applyFont="1" applyBorder="1" applyAlignment="1">
      <alignment horizontal="center" vertical="center"/>
    </xf>
    <xf numFmtId="0" fontId="8" fillId="0" borderId="48" xfId="4" applyFont="1" applyBorder="1" applyAlignment="1">
      <alignment horizontal="center" vertical="center" shrinkToFit="1"/>
    </xf>
    <xf numFmtId="0" fontId="8" fillId="0" borderId="73" xfId="4" applyFont="1" applyBorder="1" applyAlignment="1">
      <alignment horizontal="center" vertical="center" shrinkToFit="1"/>
    </xf>
    <xf numFmtId="0" fontId="56" fillId="5" borderId="74" xfId="4" applyFont="1" applyFill="1" applyBorder="1" applyAlignment="1">
      <alignment horizontal="center" vertical="center" shrinkToFit="1"/>
    </xf>
    <xf numFmtId="0" fontId="56" fillId="5" borderId="48" xfId="4" applyFont="1" applyFill="1" applyBorder="1" applyAlignment="1">
      <alignment horizontal="center" vertical="center" shrinkToFit="1"/>
    </xf>
    <xf numFmtId="0" fontId="56" fillId="5" borderId="25" xfId="4" applyFont="1" applyFill="1" applyBorder="1" applyAlignment="1">
      <alignment horizontal="center" vertical="center"/>
    </xf>
    <xf numFmtId="0" fontId="56" fillId="5" borderId="24" xfId="4" applyFont="1" applyFill="1" applyBorder="1" applyAlignment="1">
      <alignment horizontal="center" vertical="center"/>
    </xf>
    <xf numFmtId="0" fontId="56" fillId="5" borderId="68" xfId="4" applyFont="1" applyFill="1" applyBorder="1" applyAlignment="1">
      <alignment horizontal="center" vertical="center"/>
    </xf>
    <xf numFmtId="0" fontId="56" fillId="0" borderId="74" xfId="4" applyFont="1" applyBorder="1" applyAlignment="1">
      <alignment horizontal="center" vertical="center"/>
    </xf>
    <xf numFmtId="0" fontId="56" fillId="0" borderId="48" xfId="4" applyFont="1" applyBorder="1" applyAlignment="1">
      <alignment horizontal="center" vertical="center"/>
    </xf>
    <xf numFmtId="187" fontId="56" fillId="0" borderId="48" xfId="4" applyNumberFormat="1" applyFont="1" applyBorder="1" applyAlignment="1">
      <alignment horizontal="center" vertical="center"/>
    </xf>
    <xf numFmtId="187" fontId="56" fillId="0" borderId="25" xfId="4" applyNumberFormat="1" applyFont="1" applyBorder="1" applyAlignment="1">
      <alignment horizontal="center" vertical="center"/>
    </xf>
    <xf numFmtId="0" fontId="8" fillId="0" borderId="47" xfId="4" applyFont="1" applyBorder="1" applyAlignment="1">
      <alignment horizontal="center" vertical="center" shrinkToFit="1"/>
    </xf>
    <xf numFmtId="0" fontId="8" fillId="0" borderId="113" xfId="4" applyFont="1" applyBorder="1" applyAlignment="1">
      <alignment horizontal="center" vertical="center" shrinkToFit="1"/>
    </xf>
    <xf numFmtId="0" fontId="56" fillId="5" borderId="48" xfId="4" applyFont="1" applyFill="1" applyBorder="1" applyAlignment="1">
      <alignment horizontal="center" vertical="center"/>
    </xf>
    <xf numFmtId="0" fontId="56" fillId="5" borderId="73" xfId="4" applyFont="1" applyFill="1" applyBorder="1" applyAlignment="1">
      <alignment horizontal="center" vertical="center"/>
    </xf>
    <xf numFmtId="0" fontId="7" fillId="0" borderId="91" xfId="4" applyFont="1" applyBorder="1" applyAlignment="1">
      <alignment horizontal="center" vertical="center" textRotation="255"/>
    </xf>
    <xf numFmtId="0" fontId="7" fillId="0" borderId="1" xfId="4" applyFont="1" applyBorder="1" applyAlignment="1">
      <alignment horizontal="center" vertical="center" textRotation="255"/>
    </xf>
    <xf numFmtId="180" fontId="8" fillId="0" borderId="47" xfId="4" applyNumberFormat="1" applyFont="1" applyBorder="1" applyAlignment="1">
      <alignment horizontal="center" vertical="center" shrinkToFit="1"/>
    </xf>
    <xf numFmtId="180" fontId="8" fillId="0" borderId="48" xfId="4" applyNumberFormat="1" applyFont="1" applyBorder="1" applyAlignment="1">
      <alignment horizontal="center" vertical="center" shrinkToFit="1"/>
    </xf>
    <xf numFmtId="180" fontId="8" fillId="0" borderId="50" xfId="4" applyNumberFormat="1" applyFont="1" applyBorder="1" applyAlignment="1">
      <alignment horizontal="center" vertical="center" shrinkToFit="1"/>
    </xf>
    <xf numFmtId="187" fontId="56" fillId="0" borderId="116" xfId="4" applyNumberFormat="1" applyFont="1" applyBorder="1" applyAlignment="1">
      <alignment horizontal="center" vertical="center"/>
    </xf>
    <xf numFmtId="187" fontId="56" fillId="0" borderId="117" xfId="4" applyNumberFormat="1" applyFont="1" applyBorder="1" applyAlignment="1">
      <alignment horizontal="center" vertical="center"/>
    </xf>
    <xf numFmtId="187" fontId="56" fillId="0" borderId="118" xfId="4" applyNumberFormat="1" applyFont="1" applyBorder="1" applyAlignment="1">
      <alignment horizontal="center" vertical="center"/>
    </xf>
    <xf numFmtId="188" fontId="8" fillId="0" borderId="116" xfId="4" applyNumberFormat="1" applyFont="1" applyBorder="1" applyAlignment="1">
      <alignment horizontal="center" vertical="center"/>
    </xf>
    <xf numFmtId="188" fontId="8" fillId="0" borderId="117" xfId="4" applyNumberFormat="1" applyFont="1" applyBorder="1" applyAlignment="1">
      <alignment horizontal="center" vertical="center"/>
    </xf>
    <xf numFmtId="0" fontId="56" fillId="5" borderId="60" xfId="4" applyFont="1" applyFill="1" applyBorder="1" applyAlignment="1">
      <alignment horizontal="center" vertical="center"/>
    </xf>
    <xf numFmtId="0" fontId="56" fillId="5" borderId="61" xfId="4" applyFont="1" applyFill="1" applyBorder="1" applyAlignment="1">
      <alignment horizontal="center" vertical="center"/>
    </xf>
    <xf numFmtId="0" fontId="56" fillId="5" borderId="64" xfId="4" applyFont="1" applyFill="1" applyBorder="1" applyAlignment="1">
      <alignment horizontal="center" vertical="center"/>
    </xf>
    <xf numFmtId="0" fontId="8" fillId="0" borderId="1" xfId="4" applyFont="1" applyBorder="1" applyAlignment="1">
      <alignment horizontal="center" vertical="center"/>
    </xf>
    <xf numFmtId="0" fontId="8" fillId="0" borderId="51" xfId="4" applyFont="1" applyBorder="1" applyAlignment="1">
      <alignment horizontal="center" vertical="center"/>
    </xf>
    <xf numFmtId="0" fontId="8" fillId="0" borderId="2"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8" fillId="0" borderId="69" xfId="4" applyFont="1" applyBorder="1" applyAlignment="1">
      <alignment horizontal="center" vertical="center"/>
    </xf>
    <xf numFmtId="0" fontId="8" fillId="0" borderId="3" xfId="4" applyFont="1" applyBorder="1" applyAlignment="1">
      <alignment horizontal="center" vertical="center" wrapText="1"/>
    </xf>
    <xf numFmtId="0" fontId="8" fillId="0" borderId="2" xfId="4" applyFont="1" applyBorder="1" applyAlignment="1">
      <alignment horizontal="center" vertical="center" wrapText="1"/>
    </xf>
    <xf numFmtId="0" fontId="8" fillId="0" borderId="41" xfId="4" applyFont="1" applyBorder="1" applyAlignment="1">
      <alignment horizontal="center" vertical="center" wrapText="1"/>
    </xf>
    <xf numFmtId="0" fontId="8" fillId="0" borderId="30" xfId="4" applyFont="1" applyBorder="1" applyAlignment="1">
      <alignment horizontal="center" vertical="center" wrapText="1"/>
    </xf>
    <xf numFmtId="0" fontId="8" fillId="0" borderId="0" xfId="4" applyFont="1" applyAlignment="1">
      <alignment horizontal="center" vertical="center" wrapText="1"/>
    </xf>
    <xf numFmtId="0" fontId="8" fillId="0" borderId="69" xfId="4" applyFont="1" applyBorder="1" applyAlignment="1">
      <alignment horizontal="center" vertical="center" wrapText="1"/>
    </xf>
    <xf numFmtId="0" fontId="8" fillId="0" borderId="3" xfId="4" applyFont="1" applyBorder="1" applyAlignment="1">
      <alignment horizontal="center" vertical="center"/>
    </xf>
    <xf numFmtId="0" fontId="8" fillId="0" borderId="6" xfId="4" applyFont="1" applyBorder="1" applyAlignment="1">
      <alignment horizontal="center" vertical="center"/>
    </xf>
    <xf numFmtId="0" fontId="8" fillId="0" borderId="30" xfId="4" applyFont="1" applyBorder="1" applyAlignment="1">
      <alignment horizontal="center" vertical="center"/>
    </xf>
    <xf numFmtId="0" fontId="8" fillId="0" borderId="34" xfId="4" applyFont="1" applyBorder="1" applyAlignment="1">
      <alignment horizontal="center" vertical="center"/>
    </xf>
    <xf numFmtId="0" fontId="8" fillId="0" borderId="81" xfId="4" applyFont="1" applyBorder="1" applyAlignment="1">
      <alignment horizontal="center" vertical="center"/>
    </xf>
    <xf numFmtId="0" fontId="8" fillId="0" borderId="42" xfId="4" applyFont="1" applyBorder="1" applyAlignment="1">
      <alignment horizontal="center" vertical="center"/>
    </xf>
    <xf numFmtId="0" fontId="8" fillId="0" borderId="80" xfId="4" applyFont="1" applyBorder="1" applyAlignment="1">
      <alignment horizontal="center" vertical="center"/>
    </xf>
    <xf numFmtId="0" fontId="7" fillId="0" borderId="52" xfId="4" applyFont="1" applyBorder="1" applyAlignment="1">
      <alignment horizontal="center" vertical="center" textRotation="255"/>
    </xf>
    <xf numFmtId="0" fontId="7" fillId="0" borderId="94" xfId="4" applyFont="1" applyBorder="1" applyAlignment="1">
      <alignment horizontal="center" vertical="center" textRotation="255"/>
    </xf>
    <xf numFmtId="185" fontId="56" fillId="0" borderId="3" xfId="4" applyNumberFormat="1" applyFont="1" applyBorder="1" applyAlignment="1">
      <alignment horizontal="center" vertical="center" shrinkToFit="1"/>
    </xf>
    <xf numFmtId="185" fontId="56" fillId="0" borderId="2" xfId="4" applyNumberFormat="1" applyFont="1" applyBorder="1" applyAlignment="1">
      <alignment horizontal="center" vertical="center" shrinkToFit="1"/>
    </xf>
    <xf numFmtId="185" fontId="56" fillId="0" borderId="41" xfId="4" applyNumberFormat="1" applyFont="1" applyBorder="1" applyAlignment="1">
      <alignment horizontal="center" vertical="center" shrinkToFit="1"/>
    </xf>
    <xf numFmtId="185" fontId="56" fillId="0" borderId="30" xfId="4" applyNumberFormat="1" applyFont="1" applyBorder="1" applyAlignment="1">
      <alignment horizontal="center" vertical="center" shrinkToFit="1"/>
    </xf>
    <xf numFmtId="185" fontId="56" fillId="0" borderId="0" xfId="4" applyNumberFormat="1" applyFont="1" applyAlignment="1">
      <alignment horizontal="center" vertical="center" shrinkToFit="1"/>
    </xf>
    <xf numFmtId="185" fontId="56" fillId="0" borderId="69" xfId="4" applyNumberFormat="1" applyFont="1" applyBorder="1" applyAlignment="1">
      <alignment horizontal="center" vertical="center" shrinkToFit="1"/>
    </xf>
    <xf numFmtId="185" fontId="56" fillId="0" borderId="36" xfId="4" applyNumberFormat="1" applyFont="1" applyBorder="1" applyAlignment="1">
      <alignment horizontal="center" vertical="center" shrinkToFit="1"/>
    </xf>
    <xf numFmtId="185" fontId="56" fillId="0" borderId="58" xfId="4" applyNumberFormat="1" applyFont="1" applyBorder="1" applyAlignment="1">
      <alignment horizontal="center" vertical="center" shrinkToFit="1"/>
    </xf>
    <xf numFmtId="185" fontId="56" fillId="0" borderId="110" xfId="4" applyNumberFormat="1" applyFont="1" applyBorder="1" applyAlignment="1">
      <alignment horizontal="center" vertical="center" shrinkToFit="1"/>
    </xf>
    <xf numFmtId="180" fontId="8" fillId="0" borderId="3" xfId="4" applyNumberFormat="1" applyFont="1" applyBorder="1" applyAlignment="1">
      <alignment horizontal="center" vertical="center" shrinkToFit="1"/>
    </xf>
    <xf numFmtId="180" fontId="8" fillId="0" borderId="2" xfId="4" applyNumberFormat="1" applyFont="1" applyBorder="1" applyAlignment="1">
      <alignment horizontal="center" vertical="center" shrinkToFit="1"/>
    </xf>
    <xf numFmtId="180" fontId="8" fillId="0" borderId="41" xfId="4" applyNumberFormat="1" applyFont="1" applyBorder="1" applyAlignment="1">
      <alignment horizontal="center" vertical="center" shrinkToFit="1"/>
    </xf>
    <xf numFmtId="180" fontId="8" fillId="0" borderId="30" xfId="4" applyNumberFormat="1" applyFont="1" applyBorder="1" applyAlignment="1">
      <alignment horizontal="center" vertical="center" shrinkToFit="1"/>
    </xf>
    <xf numFmtId="180" fontId="8" fillId="0" borderId="0" xfId="4" applyNumberFormat="1" applyFont="1" applyAlignment="1">
      <alignment horizontal="center" vertical="center" shrinkToFit="1"/>
    </xf>
    <xf numFmtId="180" fontId="8" fillId="0" borderId="69" xfId="4" applyNumberFormat="1" applyFont="1" applyBorder="1" applyAlignment="1">
      <alignment horizontal="center" vertical="center" shrinkToFit="1"/>
    </xf>
    <xf numFmtId="180" fontId="8" fillId="0" borderId="36" xfId="4" applyNumberFormat="1" applyFont="1" applyBorder="1" applyAlignment="1">
      <alignment horizontal="center" vertical="center" shrinkToFit="1"/>
    </xf>
    <xf numFmtId="180" fontId="8" fillId="0" borderId="58" xfId="4" applyNumberFormat="1" applyFont="1" applyBorder="1" applyAlignment="1">
      <alignment horizontal="center" vertical="center" shrinkToFit="1"/>
    </xf>
    <xf numFmtId="180" fontId="8" fillId="0" borderId="110" xfId="4" applyNumberFormat="1" applyFont="1" applyBorder="1" applyAlignment="1">
      <alignment horizontal="center" vertical="center" shrinkToFit="1"/>
    </xf>
    <xf numFmtId="187" fontId="56" fillId="0" borderId="66" xfId="4" applyNumberFormat="1" applyFont="1" applyBorder="1" applyAlignment="1">
      <alignment horizontal="center" vertical="center" shrinkToFit="1"/>
    </xf>
    <xf numFmtId="0" fontId="8" fillId="0" borderId="114" xfId="4" applyFont="1" applyBorder="1" applyAlignment="1">
      <alignment horizontal="center" vertical="center"/>
    </xf>
    <xf numFmtId="0" fontId="8" fillId="0" borderId="115" xfId="4" applyFont="1" applyBorder="1" applyAlignment="1">
      <alignment horizontal="center" vertical="center"/>
    </xf>
    <xf numFmtId="0" fontId="56" fillId="0" borderId="62" xfId="4" applyFont="1" applyBorder="1" applyAlignment="1">
      <alignment horizontal="center" vertical="center"/>
    </xf>
    <xf numFmtId="0" fontId="56" fillId="0" borderId="66" xfId="4" applyFont="1" applyBorder="1" applyAlignment="1">
      <alignment horizontal="center" vertical="center"/>
    </xf>
    <xf numFmtId="0" fontId="56" fillId="0" borderId="26" xfId="4" applyFont="1" applyBorder="1" applyAlignment="1">
      <alignment horizontal="center" vertical="center"/>
    </xf>
    <xf numFmtId="0" fontId="14" fillId="12" borderId="139" xfId="0" applyFont="1" applyFill="1" applyBorder="1" applyAlignment="1">
      <alignment horizontal="center" vertical="center"/>
    </xf>
    <xf numFmtId="0" fontId="60" fillId="0" borderId="140" xfId="0" applyFont="1" applyBorder="1">
      <alignment vertical="center"/>
    </xf>
    <xf numFmtId="0" fontId="60" fillId="0" borderId="141" xfId="0" applyFont="1" applyBorder="1">
      <alignment vertical="center"/>
    </xf>
    <xf numFmtId="0" fontId="56" fillId="5" borderId="81" xfId="4" applyFont="1" applyFill="1" applyBorder="1" applyAlignment="1">
      <alignment horizontal="center" vertical="center" shrinkToFit="1"/>
    </xf>
    <xf numFmtId="0" fontId="56" fillId="5" borderId="42" xfId="4" applyFont="1" applyFill="1" applyBorder="1" applyAlignment="1">
      <alignment horizontal="center" vertical="center" shrinkToFit="1"/>
    </xf>
    <xf numFmtId="185" fontId="56" fillId="0" borderId="66" xfId="4" applyNumberFormat="1" applyFont="1" applyBorder="1" applyAlignment="1">
      <alignment horizontal="center" vertical="center"/>
    </xf>
    <xf numFmtId="180" fontId="8" fillId="0" borderId="66" xfId="4" applyNumberFormat="1" applyFont="1" applyBorder="1" applyAlignment="1">
      <alignment horizontal="center" vertical="center"/>
    </xf>
    <xf numFmtId="0" fontId="8" fillId="0" borderId="66" xfId="4" applyFont="1" applyBorder="1" applyAlignment="1">
      <alignment horizontal="center" vertical="center"/>
    </xf>
    <xf numFmtId="0" fontId="8" fillId="5" borderId="71" xfId="4" applyFont="1" applyFill="1" applyBorder="1" applyAlignment="1">
      <alignment horizontal="center" vertical="center" shrinkToFit="1"/>
    </xf>
    <xf numFmtId="0" fontId="8" fillId="5" borderId="56" xfId="4" applyFont="1" applyFill="1" applyBorder="1" applyAlignment="1">
      <alignment horizontal="center" vertical="center" shrinkToFit="1"/>
    </xf>
    <xf numFmtId="0" fontId="56" fillId="0" borderId="49" xfId="4" applyFont="1" applyBorder="1" applyAlignment="1">
      <alignment horizontal="center" vertical="center"/>
    </xf>
    <xf numFmtId="0" fontId="7" fillId="0" borderId="76" xfId="4" applyFont="1" applyBorder="1" applyAlignment="1">
      <alignment horizontal="center" vertical="center" textRotation="255"/>
    </xf>
    <xf numFmtId="0" fontId="7" fillId="0" borderId="75" xfId="4" applyFont="1" applyBorder="1" applyAlignment="1">
      <alignment horizontal="center" vertical="center" textRotation="255"/>
    </xf>
    <xf numFmtId="0" fontId="7" fillId="0" borderId="72" xfId="4" applyFont="1" applyBorder="1" applyAlignment="1">
      <alignment horizontal="center" vertical="center" textRotation="255"/>
    </xf>
    <xf numFmtId="0" fontId="8" fillId="0" borderId="27" xfId="4" applyFont="1" applyBorder="1" applyAlignment="1">
      <alignment horizontal="center" vertical="center" shrinkToFit="1"/>
    </xf>
    <xf numFmtId="0" fontId="8" fillId="0" borderId="28" xfId="4" applyFont="1" applyBorder="1" applyAlignment="1">
      <alignment horizontal="center" vertical="center" shrinkToFit="1"/>
    </xf>
    <xf numFmtId="0" fontId="8" fillId="0" borderId="29" xfId="4" applyFont="1" applyBorder="1" applyAlignment="1">
      <alignment horizontal="center" vertical="center" shrinkToFit="1"/>
    </xf>
    <xf numFmtId="0" fontId="56" fillId="5" borderId="112" xfId="4" applyFont="1" applyFill="1" applyBorder="1" applyAlignment="1">
      <alignment horizontal="center" vertical="center" shrinkToFit="1"/>
    </xf>
    <xf numFmtId="0" fontId="56" fillId="5" borderId="47" xfId="4" applyFont="1" applyFill="1" applyBorder="1" applyAlignment="1">
      <alignment horizontal="center" vertical="center" shrinkToFit="1"/>
    </xf>
    <xf numFmtId="0" fontId="14" fillId="12" borderId="47" xfId="0" applyFont="1" applyFill="1" applyBorder="1" applyAlignment="1">
      <alignment horizontal="center" vertical="center"/>
    </xf>
    <xf numFmtId="0" fontId="60" fillId="0" borderId="47" xfId="0" applyFont="1" applyBorder="1">
      <alignment vertical="center"/>
    </xf>
    <xf numFmtId="0" fontId="60" fillId="0" borderId="27" xfId="0" applyFont="1" applyBorder="1">
      <alignment vertical="center"/>
    </xf>
    <xf numFmtId="188" fontId="8" fillId="0" borderId="30" xfId="4" applyNumberFormat="1" applyFont="1" applyBorder="1" applyAlignment="1">
      <alignment horizontal="center" vertical="center" shrinkToFit="1"/>
    </xf>
    <xf numFmtId="188" fontId="8" fillId="0" borderId="0" xfId="4" applyNumberFormat="1" applyFont="1" applyAlignment="1">
      <alignment horizontal="center" vertical="center" shrinkToFit="1"/>
    </xf>
    <xf numFmtId="188" fontId="8" fillId="0" borderId="69" xfId="4" applyNumberFormat="1" applyFont="1" applyBorder="1" applyAlignment="1">
      <alignment horizontal="center" vertical="center" shrinkToFit="1"/>
    </xf>
    <xf numFmtId="0" fontId="56" fillId="5" borderId="42" xfId="4" applyFont="1" applyFill="1" applyBorder="1" applyAlignment="1">
      <alignment horizontal="center" vertical="center"/>
    </xf>
    <xf numFmtId="0" fontId="56" fillId="5" borderId="80" xfId="4" applyFont="1" applyFill="1" applyBorder="1" applyAlignment="1">
      <alignment horizontal="center" vertical="center"/>
    </xf>
    <xf numFmtId="0" fontId="56" fillId="0" borderId="112" xfId="4" applyFont="1" applyBorder="1" applyAlignment="1">
      <alignment horizontal="center" vertical="center"/>
    </xf>
    <xf numFmtId="0" fontId="56" fillId="0" borderId="47" xfId="4" applyFont="1" applyBorder="1" applyAlignment="1">
      <alignment horizontal="center" vertical="center"/>
    </xf>
    <xf numFmtId="187" fontId="56" fillId="0" borderId="47" xfId="4" applyNumberFormat="1" applyFont="1" applyBorder="1" applyAlignment="1">
      <alignment horizontal="center" vertical="center"/>
    </xf>
    <xf numFmtId="187" fontId="56" fillId="0" borderId="27" xfId="4" applyNumberFormat="1" applyFont="1" applyBorder="1" applyAlignment="1">
      <alignment horizontal="center" vertical="center"/>
    </xf>
    <xf numFmtId="0" fontId="8" fillId="0" borderId="81" xfId="4" applyFont="1" applyBorder="1" applyAlignment="1">
      <alignment horizontal="center" vertical="center" wrapText="1"/>
    </xf>
    <xf numFmtId="0" fontId="8" fillId="0" borderId="42" xfId="4" applyFont="1" applyBorder="1" applyAlignment="1">
      <alignment horizontal="center" vertical="center" wrapText="1"/>
    </xf>
    <xf numFmtId="0" fontId="8" fillId="0" borderId="71" xfId="4" applyFont="1" applyBorder="1" applyAlignment="1">
      <alignment horizontal="center" vertical="center" wrapText="1"/>
    </xf>
    <xf numFmtId="0" fontId="8" fillId="0" borderId="56" xfId="4" applyFont="1" applyBorder="1" applyAlignment="1">
      <alignment horizontal="center" vertical="center" wrapText="1"/>
    </xf>
    <xf numFmtId="0" fontId="8" fillId="0" borderId="56" xfId="4" applyFont="1" applyBorder="1" applyAlignment="1">
      <alignment horizontal="center" vertical="center"/>
    </xf>
    <xf numFmtId="0" fontId="8" fillId="0" borderId="70" xfId="4" applyFont="1" applyBorder="1" applyAlignment="1">
      <alignment horizontal="center" vertical="center"/>
    </xf>
    <xf numFmtId="0" fontId="14" fillId="12" borderId="148" xfId="0" applyFont="1" applyFill="1" applyBorder="1" applyAlignment="1">
      <alignment horizontal="center" vertical="center"/>
    </xf>
    <xf numFmtId="0" fontId="60" fillId="0" borderId="149" xfId="0" applyFont="1" applyBorder="1">
      <alignment vertical="center"/>
    </xf>
    <xf numFmtId="0" fontId="60" fillId="0" borderId="150" xfId="0" applyFont="1" applyBorder="1">
      <alignment vertical="center"/>
    </xf>
    <xf numFmtId="0" fontId="56" fillId="0" borderId="32" xfId="4" applyFont="1" applyBorder="1" applyAlignment="1">
      <alignment horizontal="center" vertical="center"/>
    </xf>
    <xf numFmtId="0" fontId="8" fillId="0" borderId="25" xfId="4" applyFont="1" applyBorder="1" applyAlignment="1">
      <alignment horizontal="center" vertical="center" shrinkToFit="1"/>
    </xf>
    <xf numFmtId="0" fontId="8" fillId="0" borderId="24" xfId="4" applyFont="1" applyBorder="1" applyAlignment="1">
      <alignment horizontal="center" vertical="center" shrinkToFit="1"/>
    </xf>
    <xf numFmtId="0" fontId="8" fillId="0" borderId="68" xfId="4" applyFont="1" applyBorder="1" applyAlignment="1">
      <alignment horizontal="center" vertical="center" shrinkToFit="1"/>
    </xf>
    <xf numFmtId="0" fontId="56" fillId="5" borderId="97" xfId="4" applyFont="1" applyFill="1" applyBorder="1" applyAlignment="1">
      <alignment horizontal="center" vertical="center" shrinkToFit="1"/>
    </xf>
    <xf numFmtId="0" fontId="56" fillId="5" borderId="50" xfId="4" applyFont="1" applyFill="1" applyBorder="1" applyAlignment="1">
      <alignment horizontal="center" vertical="center" shrinkToFit="1"/>
    </xf>
    <xf numFmtId="0" fontId="56" fillId="5" borderId="22" xfId="4" applyFont="1" applyFill="1" applyBorder="1" applyAlignment="1">
      <alignment horizontal="center" vertical="center"/>
    </xf>
    <xf numFmtId="0" fontId="56" fillId="5" borderId="33" xfId="4" applyFont="1" applyFill="1" applyBorder="1" applyAlignment="1">
      <alignment horizontal="center" vertical="center"/>
    </xf>
    <xf numFmtId="0" fontId="56" fillId="5" borderId="39" xfId="4" applyFont="1" applyFill="1" applyBorder="1" applyAlignment="1">
      <alignment horizontal="center" vertical="center"/>
    </xf>
    <xf numFmtId="0" fontId="56" fillId="0" borderId="55" xfId="4" applyFont="1" applyBorder="1" applyAlignment="1">
      <alignment horizontal="center" vertical="center"/>
    </xf>
    <xf numFmtId="0" fontId="56" fillId="0" borderId="56" xfId="4" applyFont="1" applyBorder="1" applyAlignment="1">
      <alignment horizontal="center" vertical="center"/>
    </xf>
    <xf numFmtId="187" fontId="56" fillId="0" borderId="56" xfId="4" applyNumberFormat="1" applyFont="1" applyBorder="1" applyAlignment="1">
      <alignment horizontal="center" vertical="center"/>
    </xf>
    <xf numFmtId="0" fontId="8" fillId="0" borderId="38" xfId="4" applyFont="1" applyBorder="1" applyAlignment="1">
      <alignment horizontal="center" vertical="center" shrinkToFit="1"/>
    </xf>
    <xf numFmtId="0" fontId="8" fillId="0" borderId="57" xfId="4" applyFont="1" applyBorder="1" applyAlignment="1">
      <alignment horizontal="center" vertical="center" shrinkToFit="1"/>
    </xf>
    <xf numFmtId="0" fontId="8" fillId="0" borderId="111" xfId="4" applyFont="1" applyBorder="1" applyAlignment="1">
      <alignment horizontal="center" vertical="center" shrinkToFit="1"/>
    </xf>
    <xf numFmtId="0" fontId="56" fillId="5" borderId="27" xfId="4" applyFont="1" applyFill="1" applyBorder="1" applyAlignment="1">
      <alignment horizontal="center" vertical="center" shrinkToFit="1"/>
    </xf>
    <xf numFmtId="0" fontId="56" fillId="5" borderId="28" xfId="4" applyFont="1" applyFill="1" applyBorder="1" applyAlignment="1">
      <alignment horizontal="center" vertical="center" shrinkToFit="1"/>
    </xf>
    <xf numFmtId="0" fontId="56" fillId="5" borderId="32" xfId="4" applyFont="1" applyFill="1" applyBorder="1" applyAlignment="1">
      <alignment horizontal="center" vertical="center" shrinkToFit="1"/>
    </xf>
    <xf numFmtId="0" fontId="56" fillId="5" borderId="51" xfId="4" applyFont="1" applyFill="1" applyBorder="1" applyAlignment="1">
      <alignment horizontal="center" vertical="center" shrinkToFit="1"/>
    </xf>
    <xf numFmtId="0" fontId="14" fillId="12" borderId="25" xfId="0" applyFont="1" applyFill="1" applyBorder="1" applyAlignment="1">
      <alignment horizontal="center" vertical="center"/>
    </xf>
    <xf numFmtId="0" fontId="60" fillId="0" borderId="24" xfId="0" applyFont="1" applyBorder="1">
      <alignment vertical="center"/>
    </xf>
    <xf numFmtId="0" fontId="60" fillId="0" borderId="68" xfId="0" applyFont="1" applyBorder="1">
      <alignment vertical="center"/>
    </xf>
    <xf numFmtId="0" fontId="14" fillId="12" borderId="48" xfId="0" applyFont="1" applyFill="1" applyBorder="1" applyAlignment="1">
      <alignment horizontal="center" vertical="center"/>
    </xf>
    <xf numFmtId="0" fontId="60" fillId="0" borderId="48" xfId="0" applyFont="1" applyBorder="1">
      <alignment vertical="center"/>
    </xf>
    <xf numFmtId="0" fontId="60" fillId="0" borderId="25" xfId="0" applyFont="1" applyBorder="1">
      <alignment vertical="center"/>
    </xf>
    <xf numFmtId="0" fontId="14" fillId="12" borderId="24" xfId="0" applyFont="1" applyFill="1" applyBorder="1" applyAlignment="1">
      <alignment horizontal="center" vertical="center"/>
    </xf>
    <xf numFmtId="0" fontId="14" fillId="12" borderId="68" xfId="0" applyFont="1" applyFill="1" applyBorder="1" applyAlignment="1">
      <alignment horizontal="center" vertical="center"/>
    </xf>
    <xf numFmtId="49" fontId="46" fillId="0" borderId="0" xfId="7" applyNumberFormat="1" applyFont="1" applyAlignment="1">
      <alignment horizontal="center" vertical="center"/>
    </xf>
    <xf numFmtId="0" fontId="8" fillId="0" borderId="22" xfId="4" applyFont="1" applyBorder="1" applyAlignment="1">
      <alignment horizontal="center" vertical="center" shrinkToFit="1"/>
    </xf>
    <xf numFmtId="0" fontId="8" fillId="0" borderId="33" xfId="4" applyFont="1" applyBorder="1" applyAlignment="1">
      <alignment horizontal="center" vertical="center" shrinkToFit="1"/>
    </xf>
    <xf numFmtId="0" fontId="8" fillId="0" borderId="39" xfId="4" applyFont="1" applyBorder="1" applyAlignment="1">
      <alignment horizontal="center" vertical="center" shrinkToFit="1"/>
    </xf>
    <xf numFmtId="0" fontId="14" fillId="12" borderId="132" xfId="0" applyFont="1" applyFill="1" applyBorder="1" applyAlignment="1">
      <alignment horizontal="center" vertical="center"/>
    </xf>
    <xf numFmtId="0" fontId="60" fillId="0" borderId="133" xfId="0" applyFont="1" applyBorder="1">
      <alignment vertical="center"/>
    </xf>
    <xf numFmtId="0" fontId="14" fillId="12" borderId="142" xfId="0" applyFont="1" applyFill="1" applyBorder="1" applyAlignment="1">
      <alignment horizontal="center" vertical="center"/>
    </xf>
    <xf numFmtId="0" fontId="60" fillId="0" borderId="143" xfId="0" applyFont="1" applyBorder="1">
      <alignment vertical="center"/>
    </xf>
    <xf numFmtId="0" fontId="60" fillId="0" borderId="144" xfId="0" applyFont="1" applyBorder="1">
      <alignment vertical="center"/>
    </xf>
    <xf numFmtId="187" fontId="56" fillId="0" borderId="107" xfId="4" applyNumberFormat="1" applyFont="1" applyBorder="1" applyAlignment="1">
      <alignment horizontal="center" vertical="center" shrinkToFit="1"/>
    </xf>
    <xf numFmtId="187" fontId="56" fillId="0" borderId="108" xfId="4" applyNumberFormat="1" applyFont="1" applyBorder="1" applyAlignment="1">
      <alignment horizontal="center" vertical="center" shrinkToFit="1"/>
    </xf>
    <xf numFmtId="187" fontId="56" fillId="0" borderId="109" xfId="4" applyNumberFormat="1" applyFont="1" applyBorder="1" applyAlignment="1">
      <alignment horizontal="center" vertical="center" shrinkToFit="1"/>
    </xf>
    <xf numFmtId="0" fontId="8" fillId="0" borderId="43" xfId="4" applyFont="1" applyBorder="1" applyAlignment="1">
      <alignment horizontal="center" vertical="center" shrinkToFit="1"/>
    </xf>
    <xf numFmtId="0" fontId="8" fillId="0" borderId="44" xfId="4" applyFont="1" applyBorder="1" applyAlignment="1">
      <alignment horizontal="center" vertical="center" shrinkToFit="1"/>
    </xf>
    <xf numFmtId="0" fontId="8" fillId="0" borderId="46" xfId="4" applyFont="1" applyBorder="1" applyAlignment="1">
      <alignment horizontal="center" vertical="center" shrinkToFit="1"/>
    </xf>
    <xf numFmtId="0" fontId="46" fillId="0" borderId="0" xfId="7" applyFont="1" applyAlignment="1">
      <alignment horizontal="center" vertical="center"/>
    </xf>
    <xf numFmtId="0" fontId="60" fillId="0" borderId="134" xfId="0" applyFont="1" applyBorder="1">
      <alignment vertical="center"/>
    </xf>
    <xf numFmtId="0" fontId="56" fillId="0" borderId="45" xfId="4" applyFont="1" applyBorder="1" applyAlignment="1">
      <alignment horizontal="center" vertical="center"/>
    </xf>
    <xf numFmtId="0" fontId="56" fillId="0" borderId="42" xfId="4" applyFont="1" applyBorder="1" applyAlignment="1">
      <alignment horizontal="center" vertical="center"/>
    </xf>
    <xf numFmtId="187" fontId="56" fillId="0" borderId="42" xfId="4" applyNumberFormat="1" applyFont="1" applyBorder="1" applyAlignment="1">
      <alignment horizontal="center" vertical="center"/>
    </xf>
    <xf numFmtId="0" fontId="56" fillId="5" borderId="53" xfId="4" applyFont="1" applyFill="1" applyBorder="1" applyAlignment="1">
      <alignment horizontal="center" vertical="center" shrinkToFit="1"/>
    </xf>
    <xf numFmtId="0" fontId="56" fillId="5" borderId="24" xfId="4" applyFont="1" applyFill="1" applyBorder="1" applyAlignment="1">
      <alignment horizontal="center" vertical="center" shrinkToFit="1"/>
    </xf>
    <xf numFmtId="0" fontId="56" fillId="5" borderId="26" xfId="4" applyFont="1" applyFill="1" applyBorder="1" applyAlignment="1">
      <alignment horizontal="center" vertical="center" shrinkToFit="1"/>
    </xf>
    <xf numFmtId="0" fontId="56" fillId="5" borderId="25" xfId="4" applyFont="1" applyFill="1" applyBorder="1" applyAlignment="1">
      <alignment horizontal="center" vertical="center" shrinkToFit="1"/>
    </xf>
    <xf numFmtId="0" fontId="56" fillId="0" borderId="24" xfId="4" applyFont="1" applyBorder="1" applyAlignment="1">
      <alignment horizontal="center" vertical="center"/>
    </xf>
    <xf numFmtId="187" fontId="56" fillId="0" borderId="24" xfId="4" applyNumberFormat="1" applyFont="1" applyBorder="1" applyAlignment="1">
      <alignment horizontal="center" vertical="center"/>
    </xf>
    <xf numFmtId="187" fontId="56" fillId="0" borderId="26" xfId="4" applyNumberFormat="1" applyFont="1" applyBorder="1" applyAlignment="1">
      <alignment horizontal="center" vertical="center"/>
    </xf>
    <xf numFmtId="187" fontId="56" fillId="0" borderId="85" xfId="4" applyNumberFormat="1" applyFont="1" applyBorder="1" applyAlignment="1">
      <alignment horizontal="center" vertical="center" shrinkToFit="1"/>
    </xf>
    <xf numFmtId="187" fontId="56" fillId="0" borderId="86" xfId="4" applyNumberFormat="1" applyFont="1" applyBorder="1" applyAlignment="1">
      <alignment horizontal="center" vertical="center" shrinkToFit="1"/>
    </xf>
    <xf numFmtId="187" fontId="56" fillId="0" borderId="87" xfId="4" applyNumberFormat="1" applyFont="1" applyBorder="1" applyAlignment="1">
      <alignment horizontal="center" vertical="center" shrinkToFit="1"/>
    </xf>
    <xf numFmtId="0" fontId="49" fillId="0" borderId="95" xfId="4" applyFont="1" applyBorder="1" applyAlignment="1">
      <alignment horizontal="center" vertical="center" textRotation="255" wrapText="1"/>
    </xf>
    <xf numFmtId="0" fontId="49" fillId="0" borderId="96" xfId="4" applyFont="1" applyBorder="1" applyAlignment="1">
      <alignment horizontal="center" vertical="center" textRotation="255"/>
    </xf>
    <xf numFmtId="0" fontId="56" fillId="5" borderId="27" xfId="4" applyFont="1" applyFill="1" applyBorder="1" applyAlignment="1">
      <alignment horizontal="center" vertical="center"/>
    </xf>
    <xf numFmtId="0" fontId="56" fillId="5" borderId="28" xfId="4" applyFont="1" applyFill="1" applyBorder="1" applyAlignment="1">
      <alignment horizontal="center" vertical="center"/>
    </xf>
    <xf numFmtId="0" fontId="56" fillId="5" borderId="29" xfId="4" applyFont="1" applyFill="1" applyBorder="1" applyAlignment="1">
      <alignment horizontal="center" vertical="center"/>
    </xf>
    <xf numFmtId="0" fontId="56" fillId="0" borderId="44" xfId="4" applyFont="1" applyBorder="1" applyAlignment="1">
      <alignment horizontal="center" vertical="center"/>
    </xf>
    <xf numFmtId="187" fontId="56" fillId="0" borderId="43" xfId="4" applyNumberFormat="1" applyFont="1" applyBorder="1" applyAlignment="1">
      <alignment horizontal="center" vertical="center"/>
    </xf>
    <xf numFmtId="187" fontId="56" fillId="0" borderId="44" xfId="4" applyNumberFormat="1" applyFont="1" applyBorder="1" applyAlignment="1">
      <alignment horizontal="center" vertical="center"/>
    </xf>
    <xf numFmtId="187" fontId="56" fillId="0" borderId="45" xfId="4" applyNumberFormat="1" applyFont="1" applyBorder="1" applyAlignment="1">
      <alignment horizontal="center" vertical="center"/>
    </xf>
    <xf numFmtId="187" fontId="56" fillId="0" borderId="104" xfId="4" applyNumberFormat="1" applyFont="1" applyBorder="1" applyAlignment="1">
      <alignment horizontal="center" vertical="center" shrinkToFit="1"/>
    </xf>
    <xf numFmtId="187" fontId="56" fillId="0" borderId="105" xfId="4" applyNumberFormat="1" applyFont="1" applyBorder="1" applyAlignment="1">
      <alignment horizontal="center" vertical="center" shrinkToFit="1"/>
    </xf>
    <xf numFmtId="187" fontId="56" fillId="0" borderId="106" xfId="4" applyNumberFormat="1" applyFont="1" applyBorder="1" applyAlignment="1">
      <alignment horizontal="center" vertical="center" shrinkToFit="1"/>
    </xf>
    <xf numFmtId="0" fontId="56" fillId="5" borderId="54" xfId="4" applyFont="1" applyFill="1" applyBorder="1" applyAlignment="1">
      <alignment horizontal="center" vertical="center" shrinkToFit="1"/>
    </xf>
    <xf numFmtId="0" fontId="56" fillId="5" borderId="57" xfId="4" applyFont="1" applyFill="1" applyBorder="1" applyAlignment="1">
      <alignment horizontal="center" vertical="center" shrinkToFit="1"/>
    </xf>
    <xf numFmtId="0" fontId="56" fillId="5" borderId="55" xfId="4" applyFont="1" applyFill="1" applyBorder="1" applyAlignment="1">
      <alignment horizontal="center" vertical="center" shrinkToFit="1"/>
    </xf>
    <xf numFmtId="0" fontId="56" fillId="5" borderId="38" xfId="4" applyFont="1" applyFill="1" applyBorder="1" applyAlignment="1">
      <alignment horizontal="center" vertical="center" shrinkToFit="1"/>
    </xf>
    <xf numFmtId="0" fontId="56" fillId="0" borderId="33" xfId="4" applyFont="1" applyBorder="1" applyAlignment="1">
      <alignment horizontal="center" vertical="center"/>
    </xf>
    <xf numFmtId="187" fontId="56" fillId="0" borderId="33" xfId="4" applyNumberFormat="1" applyFont="1" applyBorder="1" applyAlignment="1">
      <alignment horizontal="center" vertical="center"/>
    </xf>
    <xf numFmtId="187" fontId="56" fillId="0" borderId="49" xfId="4" applyNumberFormat="1" applyFont="1" applyBorder="1" applyAlignment="1">
      <alignment horizontal="center" vertical="center"/>
    </xf>
    <xf numFmtId="0" fontId="56" fillId="5" borderId="67" xfId="4" applyFont="1" applyFill="1" applyBorder="1" applyAlignment="1">
      <alignment horizontal="center" vertical="center" shrinkToFit="1"/>
    </xf>
    <xf numFmtId="0" fontId="56" fillId="5" borderId="44" xfId="4" applyFont="1" applyFill="1" applyBorder="1" applyAlignment="1">
      <alignment horizontal="center" vertical="center" shrinkToFit="1"/>
    </xf>
    <xf numFmtId="0" fontId="56" fillId="5" borderId="45" xfId="4" applyFont="1" applyFill="1" applyBorder="1" applyAlignment="1">
      <alignment horizontal="center" vertical="center" shrinkToFit="1"/>
    </xf>
    <xf numFmtId="0" fontId="56" fillId="5" borderId="43" xfId="4" applyFont="1" applyFill="1" applyBorder="1" applyAlignment="1">
      <alignment horizontal="center" vertical="center" shrinkToFit="1"/>
    </xf>
    <xf numFmtId="0" fontId="56" fillId="5" borderId="43" xfId="4" applyFont="1" applyFill="1" applyBorder="1" applyAlignment="1">
      <alignment horizontal="center" vertical="center"/>
    </xf>
    <xf numFmtId="0" fontId="56" fillId="5" borderId="44" xfId="4" applyFont="1" applyFill="1" applyBorder="1" applyAlignment="1">
      <alignment horizontal="center" vertical="center"/>
    </xf>
    <xf numFmtId="0" fontId="56" fillId="5" borderId="121" xfId="4" applyFont="1" applyFill="1" applyBorder="1" applyAlignment="1">
      <alignment horizontal="center" vertical="center"/>
    </xf>
    <xf numFmtId="187" fontId="56" fillId="0" borderId="63" xfId="4" applyNumberFormat="1" applyFont="1" applyBorder="1" applyAlignment="1">
      <alignment horizontal="center" vertical="center"/>
    </xf>
    <xf numFmtId="187" fontId="56" fillId="0" borderId="61" xfId="4" applyNumberFormat="1" applyFont="1" applyBorder="1" applyAlignment="1">
      <alignment horizontal="center" vertical="center"/>
    </xf>
    <xf numFmtId="187" fontId="56" fillId="0" borderId="62" xfId="4" applyNumberFormat="1" applyFont="1" applyBorder="1" applyAlignment="1">
      <alignment horizontal="center" vertical="center"/>
    </xf>
    <xf numFmtId="188" fontId="8" fillId="0" borderId="102" xfId="4" applyNumberFormat="1" applyFont="1" applyBorder="1" applyAlignment="1">
      <alignment horizontal="center" vertical="center"/>
    </xf>
    <xf numFmtId="188" fontId="8" fillId="0" borderId="103" xfId="4" applyNumberFormat="1" applyFont="1" applyBorder="1" applyAlignment="1">
      <alignment horizontal="center" vertical="center"/>
    </xf>
    <xf numFmtId="0" fontId="8" fillId="0" borderId="63" xfId="4" applyFont="1" applyBorder="1" applyAlignment="1">
      <alignment horizontal="center" vertical="center" shrinkToFit="1"/>
    </xf>
    <xf numFmtId="0" fontId="8" fillId="0" borderId="61" xfId="4" applyFont="1" applyBorder="1" applyAlignment="1">
      <alignment horizontal="center" vertical="center" shrinkToFit="1"/>
    </xf>
    <xf numFmtId="0" fontId="8" fillId="0" borderId="64" xfId="4" applyFont="1" applyBorder="1" applyAlignment="1">
      <alignment horizontal="center" vertical="center" shrinkToFit="1"/>
    </xf>
    <xf numFmtId="49" fontId="54" fillId="0" borderId="25" xfId="4" applyNumberFormat="1" applyFont="1" applyBorder="1" applyAlignment="1">
      <alignment horizontal="center" vertical="center"/>
    </xf>
    <xf numFmtId="49" fontId="54" fillId="0" borderId="24" xfId="4" applyNumberFormat="1" applyFont="1" applyBorder="1" applyAlignment="1">
      <alignment horizontal="center" vertical="center"/>
    </xf>
    <xf numFmtId="49" fontId="54" fillId="0" borderId="26" xfId="4" applyNumberFormat="1" applyFont="1" applyBorder="1" applyAlignment="1">
      <alignment horizontal="center" vertical="center"/>
    </xf>
    <xf numFmtId="0" fontId="55" fillId="0" borderId="25" xfId="7" applyFont="1" applyBorder="1" applyAlignment="1">
      <alignment horizontal="center" vertical="center" shrinkToFit="1"/>
    </xf>
    <xf numFmtId="0" fontId="55" fillId="0" borderId="24" xfId="7" applyFont="1" applyBorder="1" applyAlignment="1">
      <alignment horizontal="center" vertical="center" shrinkToFit="1"/>
    </xf>
    <xf numFmtId="0" fontId="55" fillId="0" borderId="26" xfId="7" applyFont="1" applyBorder="1" applyAlignment="1">
      <alignment horizontal="center" vertical="center" shrinkToFit="1"/>
    </xf>
    <xf numFmtId="181" fontId="7" fillId="0" borderId="47" xfId="4" applyNumberFormat="1" applyFont="1" applyBorder="1" applyAlignment="1">
      <alignment horizontal="center" vertical="center" wrapText="1"/>
    </xf>
    <xf numFmtId="181" fontId="7" fillId="0" borderId="47" xfId="4" applyNumberFormat="1" applyFont="1" applyBorder="1" applyAlignment="1">
      <alignment horizontal="center" vertical="center"/>
    </xf>
    <xf numFmtId="184" fontId="7" fillId="0" borderId="47" xfId="4" applyNumberFormat="1" applyFont="1" applyBorder="1" applyAlignment="1">
      <alignment horizontal="center" vertical="center"/>
    </xf>
    <xf numFmtId="186" fontId="7" fillId="0" borderId="47" xfId="4" applyNumberFormat="1" applyFont="1" applyBorder="1" applyAlignment="1">
      <alignment horizontal="center" vertical="center"/>
    </xf>
    <xf numFmtId="181" fontId="7" fillId="0" borderId="92" xfId="4" applyNumberFormat="1" applyFont="1" applyBorder="1" applyAlignment="1">
      <alignment horizontal="center" vertical="center"/>
    </xf>
    <xf numFmtId="185" fontId="7" fillId="0" borderId="92" xfId="4" applyNumberFormat="1" applyFont="1" applyBorder="1" applyAlignment="1">
      <alignment horizontal="center" vertical="center"/>
    </xf>
    <xf numFmtId="182" fontId="7" fillId="0" borderId="12" xfId="4" applyNumberFormat="1" applyFont="1" applyBorder="1" applyAlignment="1">
      <alignment horizontal="center" vertical="center"/>
    </xf>
    <xf numFmtId="182" fontId="7" fillId="0" borderId="13" xfId="4" applyNumberFormat="1" applyFont="1" applyBorder="1" applyAlignment="1">
      <alignment horizontal="center" vertical="center"/>
    </xf>
    <xf numFmtId="182" fontId="7" fillId="0" borderId="93" xfId="4" applyNumberFormat="1" applyFont="1" applyBorder="1" applyAlignment="1">
      <alignment horizontal="center" vertical="center"/>
    </xf>
    <xf numFmtId="184" fontId="7" fillId="0" borderId="92" xfId="4" applyNumberFormat="1" applyFont="1" applyBorder="1" applyAlignment="1">
      <alignment horizontal="center" vertical="center"/>
    </xf>
    <xf numFmtId="181" fontId="7" fillId="0" borderId="25" xfId="4" applyNumberFormat="1" applyFont="1" applyBorder="1" applyAlignment="1">
      <alignment horizontal="center" vertical="center"/>
    </xf>
    <xf numFmtId="181" fontId="7" fillId="0" borderId="24" xfId="4" applyNumberFormat="1" applyFont="1" applyBorder="1" applyAlignment="1">
      <alignment horizontal="center" vertical="center"/>
    </xf>
    <xf numFmtId="181" fontId="7" fillId="0" borderId="26" xfId="4" applyNumberFormat="1" applyFont="1" applyBorder="1" applyAlignment="1">
      <alignment horizontal="center" vertical="center"/>
    </xf>
    <xf numFmtId="184" fontId="7" fillId="0" borderId="48" xfId="4" applyNumberFormat="1" applyFont="1" applyBorder="1" applyAlignment="1">
      <alignment horizontal="center" vertical="center"/>
    </xf>
    <xf numFmtId="184" fontId="7" fillId="0" borderId="25" xfId="4" applyNumberFormat="1" applyFont="1" applyBorder="1" applyAlignment="1">
      <alignment horizontal="center" vertical="center"/>
    </xf>
    <xf numFmtId="184" fontId="7" fillId="0" borderId="24" xfId="4" applyNumberFormat="1" applyFont="1" applyBorder="1" applyAlignment="1">
      <alignment horizontal="center" vertical="center"/>
    </xf>
    <xf numFmtId="184" fontId="7" fillId="0" borderId="26" xfId="4" applyNumberFormat="1" applyFont="1" applyBorder="1" applyAlignment="1">
      <alignment horizontal="center" vertical="center"/>
    </xf>
    <xf numFmtId="181" fontId="7" fillId="0" borderId="48" xfId="4" applyNumberFormat="1" applyFont="1" applyBorder="1" applyAlignment="1">
      <alignment horizontal="center" vertical="center"/>
    </xf>
    <xf numFmtId="0" fontId="8" fillId="0" borderId="33" xfId="4" applyFont="1" applyBorder="1" applyAlignment="1">
      <alignment horizontal="left" vertical="center" wrapText="1"/>
    </xf>
    <xf numFmtId="0" fontId="8" fillId="0" borderId="49" xfId="4" applyFont="1" applyBorder="1" applyAlignment="1">
      <alignment horizontal="left" vertical="center" wrapText="1"/>
    </xf>
    <xf numFmtId="0" fontId="8" fillId="0" borderId="0" xfId="4" applyFont="1" applyAlignment="1">
      <alignment horizontal="left" vertical="center" wrapText="1"/>
    </xf>
    <xf numFmtId="0" fontId="8" fillId="0" borderId="69" xfId="4" applyFont="1" applyBorder="1" applyAlignment="1">
      <alignment horizontal="left" vertical="center" wrapText="1"/>
    </xf>
    <xf numFmtId="0" fontId="8" fillId="0" borderId="28" xfId="4" applyFont="1" applyBorder="1" applyAlignment="1">
      <alignment horizontal="left" vertical="center" wrapText="1"/>
    </xf>
    <xf numFmtId="0" fontId="8" fillId="0" borderId="32" xfId="4" applyFont="1" applyBorder="1" applyAlignment="1">
      <alignment horizontal="left" vertical="center" wrapText="1"/>
    </xf>
    <xf numFmtId="0" fontId="8" fillId="10" borderId="33" xfId="4" applyFont="1" applyFill="1" applyBorder="1" applyAlignment="1">
      <alignment horizontal="center" vertical="center" shrinkToFit="1"/>
    </xf>
    <xf numFmtId="0" fontId="8" fillId="11" borderId="33" xfId="4" applyFont="1" applyFill="1" applyBorder="1" applyAlignment="1">
      <alignment horizontal="center" vertical="center"/>
    </xf>
    <xf numFmtId="0" fontId="47" fillId="9" borderId="25" xfId="4" applyFont="1" applyFill="1" applyBorder="1" applyAlignment="1">
      <alignment horizontal="center" vertical="center"/>
    </xf>
    <xf numFmtId="0" fontId="47" fillId="9" borderId="24" xfId="4" applyFont="1" applyFill="1" applyBorder="1" applyAlignment="1">
      <alignment horizontal="center" vertical="center"/>
    </xf>
    <xf numFmtId="0" fontId="47" fillId="9" borderId="26" xfId="4" applyFont="1" applyFill="1" applyBorder="1" applyAlignment="1">
      <alignment horizontal="center" vertical="center"/>
    </xf>
    <xf numFmtId="178" fontId="47" fillId="9" borderId="25" xfId="4" applyNumberFormat="1" applyFont="1" applyFill="1" applyBorder="1" applyAlignment="1">
      <alignment horizontal="center" vertical="center"/>
    </xf>
    <xf numFmtId="178" fontId="47" fillId="9" borderId="24" xfId="4" applyNumberFormat="1" applyFont="1" applyFill="1" applyBorder="1" applyAlignment="1">
      <alignment horizontal="center" vertical="center"/>
    </xf>
    <xf numFmtId="178" fontId="47" fillId="9" borderId="26" xfId="4" applyNumberFormat="1" applyFont="1" applyFill="1" applyBorder="1" applyAlignment="1">
      <alignment horizontal="center" vertical="center"/>
    </xf>
    <xf numFmtId="0" fontId="47" fillId="9" borderId="48" xfId="4" applyFont="1" applyFill="1" applyBorder="1" applyAlignment="1">
      <alignment horizontal="center" vertical="center"/>
    </xf>
    <xf numFmtId="0" fontId="8" fillId="0" borderId="26" xfId="4" applyFont="1" applyBorder="1" applyAlignment="1">
      <alignment horizontal="center" vertical="center" shrinkToFit="1"/>
    </xf>
    <xf numFmtId="178" fontId="8" fillId="0" borderId="25" xfId="4" applyNumberFormat="1" applyFont="1" applyBorder="1" applyAlignment="1">
      <alignment horizontal="center" vertical="center"/>
    </xf>
    <xf numFmtId="178" fontId="8" fillId="0" borderId="24" xfId="4" applyNumberFormat="1" applyFont="1" applyBorder="1" applyAlignment="1">
      <alignment horizontal="center" vertical="center"/>
    </xf>
    <xf numFmtId="178" fontId="8" fillId="0" borderId="26" xfId="4" applyNumberFormat="1" applyFont="1" applyBorder="1" applyAlignment="1">
      <alignment horizontal="center" vertical="center"/>
    </xf>
    <xf numFmtId="180" fontId="8" fillId="0" borderId="25" xfId="4" applyNumberFormat="1" applyFont="1" applyBorder="1" applyAlignment="1">
      <alignment horizontal="center" vertical="center"/>
    </xf>
    <xf numFmtId="180" fontId="8" fillId="0" borderId="24" xfId="4" applyNumberFormat="1" applyFont="1" applyBorder="1" applyAlignment="1">
      <alignment horizontal="center" vertical="center"/>
    </xf>
    <xf numFmtId="180" fontId="8" fillId="0" borderId="26" xfId="4" applyNumberFormat="1" applyFont="1" applyBorder="1" applyAlignment="1">
      <alignment horizontal="center" vertical="center"/>
    </xf>
    <xf numFmtId="180" fontId="8" fillId="0" borderId="48" xfId="4" applyNumberFormat="1" applyFont="1" applyBorder="1" applyAlignment="1">
      <alignment horizontal="center" vertical="center"/>
    </xf>
    <xf numFmtId="1" fontId="47" fillId="9" borderId="48" xfId="4" applyNumberFormat="1" applyFont="1" applyFill="1" applyBorder="1" applyAlignment="1">
      <alignment horizontal="center" vertical="center"/>
    </xf>
    <xf numFmtId="0" fontId="19" fillId="0" borderId="25"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26" xfId="4" applyFont="1" applyBorder="1" applyAlignment="1">
      <alignment horizontal="center" vertical="center" wrapText="1"/>
    </xf>
    <xf numFmtId="178" fontId="8" fillId="0" borderId="0" xfId="4" applyNumberFormat="1" applyFont="1" applyAlignment="1">
      <alignment horizontal="center" vertical="center"/>
    </xf>
    <xf numFmtId="180" fontId="8" fillId="0" borderId="0" xfId="4" applyNumberFormat="1" applyFont="1" applyAlignment="1">
      <alignment horizontal="center" vertical="center"/>
    </xf>
    <xf numFmtId="0" fontId="8" fillId="0" borderId="25" xfId="4" applyFont="1" applyBorder="1" applyAlignment="1">
      <alignment horizontal="center" vertical="center"/>
    </xf>
    <xf numFmtId="0" fontId="8" fillId="0" borderId="24" xfId="4" applyFont="1" applyBorder="1" applyAlignment="1">
      <alignment horizontal="center" vertical="center"/>
    </xf>
    <xf numFmtId="0" fontId="8" fillId="0" borderId="26" xfId="4" applyFont="1" applyBorder="1" applyAlignment="1">
      <alignment horizontal="center" vertical="center"/>
    </xf>
    <xf numFmtId="178" fontId="43" fillId="0" borderId="25" xfId="4" applyNumberFormat="1" applyFont="1" applyBorder="1" applyAlignment="1">
      <alignment horizontal="center" vertical="center"/>
    </xf>
    <xf numFmtId="178" fontId="43" fillId="0" borderId="24" xfId="4" applyNumberFormat="1" applyFont="1" applyBorder="1" applyAlignment="1">
      <alignment horizontal="center" vertical="center"/>
    </xf>
    <xf numFmtId="178" fontId="43" fillId="0" borderId="26" xfId="4" applyNumberFormat="1" applyFont="1" applyBorder="1" applyAlignment="1">
      <alignment horizontal="center" vertical="center"/>
    </xf>
    <xf numFmtId="178" fontId="47" fillId="0" borderId="0" xfId="4" applyNumberFormat="1" applyFont="1" applyAlignment="1">
      <alignment horizontal="center" vertical="center"/>
    </xf>
    <xf numFmtId="1" fontId="8" fillId="0" borderId="0" xfId="4" applyNumberFormat="1" applyFont="1" applyAlignment="1">
      <alignment horizontal="center" vertical="center"/>
    </xf>
    <xf numFmtId="0" fontId="8" fillId="5" borderId="25" xfId="4" applyFont="1" applyFill="1" applyBorder="1" applyAlignment="1">
      <alignment horizontal="center" vertical="center"/>
    </xf>
    <xf numFmtId="0" fontId="8" fillId="5" borderId="26" xfId="4" applyFont="1" applyFill="1" applyBorder="1" applyAlignment="1">
      <alignment horizontal="center" vertical="center"/>
    </xf>
    <xf numFmtId="0" fontId="8" fillId="0" borderId="25" xfId="4" applyFont="1" applyBorder="1" applyAlignment="1">
      <alignment horizontal="left" vertical="center"/>
    </xf>
    <xf numFmtId="0" fontId="8" fillId="0" borderId="24" xfId="4" applyFont="1" applyBorder="1" applyAlignment="1">
      <alignment horizontal="left" vertical="center"/>
    </xf>
    <xf numFmtId="0" fontId="8" fillId="0" borderId="26" xfId="4" applyFont="1" applyBorder="1" applyAlignment="1">
      <alignment horizontal="left" vertical="center"/>
    </xf>
    <xf numFmtId="0" fontId="8" fillId="5" borderId="24" xfId="4" applyFont="1" applyFill="1" applyBorder="1" applyAlignment="1">
      <alignment horizontal="center" vertical="center"/>
    </xf>
    <xf numFmtId="0" fontId="49" fillId="0" borderId="22" xfId="4" applyFont="1" applyBorder="1" applyAlignment="1">
      <alignment horizontal="center" vertical="center" wrapText="1"/>
    </xf>
    <xf numFmtId="0" fontId="49" fillId="0" borderId="33" xfId="4" applyFont="1" applyBorder="1" applyAlignment="1">
      <alignment horizontal="center" vertical="center" wrapText="1"/>
    </xf>
    <xf numFmtId="0" fontId="49" fillId="0" borderId="49" xfId="4" applyFont="1" applyBorder="1" applyAlignment="1">
      <alignment horizontal="center" vertical="center" wrapText="1"/>
    </xf>
    <xf numFmtId="0" fontId="49" fillId="0" borderId="27" xfId="4" applyFont="1" applyBorder="1" applyAlignment="1">
      <alignment horizontal="center" vertical="center" wrapText="1"/>
    </xf>
    <xf numFmtId="0" fontId="49" fillId="0" borderId="28" xfId="4" applyFont="1" applyBorder="1" applyAlignment="1">
      <alignment horizontal="center" vertical="center" wrapText="1"/>
    </xf>
    <xf numFmtId="0" fontId="49" fillId="0" borderId="32" xfId="4" applyFont="1" applyBorder="1" applyAlignment="1">
      <alignment horizontal="center" vertical="center" wrapText="1"/>
    </xf>
    <xf numFmtId="0" fontId="47" fillId="0" borderId="0" xfId="4" applyFont="1" applyAlignment="1">
      <alignment horizontal="center" vertical="center"/>
    </xf>
    <xf numFmtId="1" fontId="47" fillId="0" borderId="0" xfId="4" applyNumberFormat="1" applyFont="1" applyAlignment="1">
      <alignment horizontal="center" vertical="center"/>
    </xf>
    <xf numFmtId="178" fontId="8" fillId="0" borderId="0" xfId="4" applyNumberFormat="1" applyFont="1" applyAlignment="1">
      <alignment horizontal="right" vertical="center" shrinkToFit="1"/>
    </xf>
    <xf numFmtId="178" fontId="8" fillId="0" borderId="25" xfId="4" applyNumberFormat="1" applyFont="1" applyBorder="1" applyAlignment="1">
      <alignment horizontal="right" vertical="center" shrinkToFit="1"/>
    </xf>
    <xf numFmtId="178" fontId="8" fillId="0" borderId="24"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0" fontId="19" fillId="0" borderId="0" xfId="4" applyFont="1" applyAlignment="1">
      <alignment horizontal="center" vertical="center" wrapText="1"/>
    </xf>
    <xf numFmtId="178" fontId="8" fillId="5" borderId="25" xfId="4" applyNumberFormat="1" applyFont="1" applyFill="1" applyBorder="1" applyAlignment="1">
      <alignment horizontal="right" vertical="center" shrinkToFit="1"/>
    </xf>
    <xf numFmtId="178" fontId="8" fillId="5" borderId="24" xfId="4" applyNumberFormat="1" applyFont="1" applyFill="1" applyBorder="1" applyAlignment="1">
      <alignment horizontal="right" vertical="center" shrinkToFit="1"/>
    </xf>
    <xf numFmtId="178" fontId="8" fillId="5" borderId="26" xfId="4" applyNumberFormat="1" applyFont="1" applyFill="1" applyBorder="1" applyAlignment="1">
      <alignment horizontal="right" vertical="center" shrinkToFit="1"/>
    </xf>
    <xf numFmtId="0" fontId="8" fillId="0" borderId="0" xfId="4" applyFont="1" applyAlignment="1">
      <alignment horizontal="left" vertical="center"/>
    </xf>
    <xf numFmtId="0" fontId="49" fillId="0" borderId="0" xfId="4" applyFont="1" applyAlignment="1">
      <alignment horizontal="center" vertical="center" wrapText="1"/>
    </xf>
    <xf numFmtId="178" fontId="8" fillId="8" borderId="0" xfId="4" applyNumberFormat="1" applyFont="1" applyFill="1" applyAlignment="1">
      <alignment horizontal="right" vertical="center" shrinkToFit="1"/>
    </xf>
    <xf numFmtId="179" fontId="8" fillId="0" borderId="85" xfId="4" applyNumberFormat="1" applyFont="1" applyBorder="1" applyAlignment="1">
      <alignment horizontal="right" vertical="center" shrinkToFit="1"/>
    </xf>
    <xf numFmtId="179" fontId="8" fillId="0" borderId="86" xfId="4" applyNumberFormat="1" applyFont="1" applyBorder="1" applyAlignment="1">
      <alignment horizontal="right" vertical="center" shrinkToFit="1"/>
    </xf>
    <xf numFmtId="179" fontId="8" fillId="0" borderId="87" xfId="4" applyNumberFormat="1" applyFont="1" applyBorder="1" applyAlignment="1">
      <alignment horizontal="right" vertical="center" shrinkToFit="1"/>
    </xf>
    <xf numFmtId="0" fontId="8" fillId="5" borderId="48" xfId="4" applyFont="1" applyFill="1" applyBorder="1" applyAlignment="1">
      <alignment horizontal="center" vertical="center"/>
    </xf>
    <xf numFmtId="0" fontId="8" fillId="0" borderId="49" xfId="4" applyFont="1" applyBorder="1" applyAlignment="1">
      <alignment horizontal="center" vertical="center" shrinkToFit="1"/>
    </xf>
    <xf numFmtId="0" fontId="8" fillId="0" borderId="0" xfId="4" applyFont="1" applyAlignment="1">
      <alignment horizontal="center" vertical="center" shrinkToFit="1"/>
    </xf>
    <xf numFmtId="179" fontId="8" fillId="0" borderId="0" xfId="4" applyNumberFormat="1" applyFont="1" applyAlignment="1">
      <alignment horizontal="right" vertical="center" shrinkToFit="1"/>
    </xf>
    <xf numFmtId="0" fontId="47" fillId="7" borderId="83" xfId="4" applyFont="1" applyFill="1" applyBorder="1" applyAlignment="1">
      <alignment horizontal="left" vertical="center" shrinkToFit="1"/>
    </xf>
    <xf numFmtId="0" fontId="44" fillId="0" borderId="48" xfId="7" applyFont="1" applyBorder="1" applyAlignment="1">
      <alignment horizontal="center" vertical="center"/>
    </xf>
    <xf numFmtId="0" fontId="44" fillId="5" borderId="25" xfId="7" applyFont="1" applyFill="1" applyBorder="1" applyAlignment="1" applyProtection="1">
      <alignment horizontal="center" vertical="center" shrinkToFit="1"/>
      <protection locked="0"/>
    </xf>
    <xf numFmtId="0" fontId="44" fillId="5" borderId="24" xfId="7" applyFont="1" applyFill="1" applyBorder="1" applyAlignment="1" applyProtection="1">
      <alignment horizontal="center" vertical="center" shrinkToFit="1"/>
      <protection locked="0"/>
    </xf>
    <xf numFmtId="0" fontId="44" fillId="5" borderId="26" xfId="7" applyFont="1" applyFill="1" applyBorder="1" applyAlignment="1" applyProtection="1">
      <alignment horizontal="center" vertical="center" shrinkToFit="1"/>
      <protection locked="0"/>
    </xf>
    <xf numFmtId="0" fontId="44" fillId="5" borderId="48" xfId="7" applyFont="1" applyFill="1" applyBorder="1" applyAlignment="1" applyProtection="1">
      <alignment horizontal="center" vertical="center" shrinkToFit="1"/>
      <protection locked="0"/>
    </xf>
    <xf numFmtId="0" fontId="44" fillId="0" borderId="25" xfId="7" applyFont="1" applyBorder="1" applyAlignment="1">
      <alignment horizontal="center" vertical="center"/>
    </xf>
    <xf numFmtId="0" fontId="44" fillId="0" borderId="24" xfId="7" applyFont="1" applyBorder="1" applyAlignment="1">
      <alignment horizontal="center" vertical="center"/>
    </xf>
    <xf numFmtId="0" fontId="44" fillId="0" borderId="26" xfId="7" applyFont="1" applyBorder="1" applyAlignment="1">
      <alignment horizontal="center" vertical="center"/>
    </xf>
    <xf numFmtId="0" fontId="44" fillId="5" borderId="25" xfId="7" applyFont="1" applyFill="1" applyBorder="1" applyAlignment="1">
      <alignment horizontal="center" vertical="center"/>
    </xf>
    <xf numFmtId="0" fontId="44" fillId="5" borderId="24" xfId="7" applyFont="1" applyFill="1" applyBorder="1" applyAlignment="1">
      <alignment horizontal="center" vertical="center"/>
    </xf>
    <xf numFmtId="0" fontId="44" fillId="5" borderId="26" xfId="7" applyFont="1" applyFill="1" applyBorder="1" applyAlignment="1">
      <alignment horizontal="center" vertical="center"/>
    </xf>
    <xf numFmtId="0" fontId="30" fillId="4" borderId="0" xfId="4" applyFont="1" applyFill="1" applyAlignment="1">
      <alignment vertical="center" wrapText="1"/>
    </xf>
    <xf numFmtId="0" fontId="28" fillId="4" borderId="30" xfId="4" applyFont="1" applyFill="1" applyBorder="1" applyAlignment="1">
      <alignment horizontal="left" vertical="center" wrapText="1"/>
    </xf>
    <xf numFmtId="0" fontId="28" fillId="4" borderId="0" xfId="4" applyFont="1" applyFill="1" applyAlignment="1">
      <alignment horizontal="left" vertical="center" wrapText="1"/>
    </xf>
    <xf numFmtId="0" fontId="28" fillId="4" borderId="25" xfId="4" applyFont="1" applyFill="1" applyBorder="1" applyAlignment="1">
      <alignment vertical="center" wrapText="1"/>
    </xf>
    <xf numFmtId="0" fontId="28" fillId="4" borderId="24" xfId="4" applyFont="1" applyFill="1" applyBorder="1">
      <alignment vertical="center"/>
    </xf>
    <xf numFmtId="0" fontId="28" fillId="4" borderId="26" xfId="4" applyFont="1" applyFill="1" applyBorder="1">
      <alignment vertical="center"/>
    </xf>
    <xf numFmtId="176" fontId="14" fillId="4" borderId="24" xfId="3" applyNumberFormat="1" applyFont="1" applyFill="1" applyBorder="1" applyAlignment="1">
      <alignment horizontal="center" vertical="center"/>
    </xf>
    <xf numFmtId="0" fontId="28" fillId="4" borderId="30" xfId="4" applyFont="1" applyFill="1" applyBorder="1" applyAlignment="1">
      <alignment vertical="center" wrapText="1"/>
    </xf>
    <xf numFmtId="0" fontId="28" fillId="4" borderId="0" xfId="4" applyFont="1" applyFill="1" applyAlignment="1">
      <alignment vertical="center" wrapText="1"/>
    </xf>
    <xf numFmtId="0" fontId="28" fillId="4" borderId="25" xfId="4" applyFont="1" applyFill="1" applyBorder="1">
      <alignment vertical="center"/>
    </xf>
    <xf numFmtId="176" fontId="28" fillId="4" borderId="24" xfId="4" applyNumberFormat="1" applyFont="1" applyFill="1" applyBorder="1" applyAlignment="1">
      <alignment horizontal="center" vertical="center"/>
    </xf>
    <xf numFmtId="177" fontId="28" fillId="4" borderId="28" xfId="4" applyNumberFormat="1" applyFont="1" applyFill="1" applyBorder="1" applyAlignment="1">
      <alignment horizontal="center" vertical="center"/>
    </xf>
    <xf numFmtId="0" fontId="28" fillId="4" borderId="63" xfId="4" applyFont="1" applyFill="1" applyBorder="1" applyAlignment="1">
      <alignment horizontal="center" vertical="center"/>
    </xf>
    <xf numFmtId="0" fontId="28" fillId="4" borderId="61" xfId="4" applyFont="1" applyFill="1" applyBorder="1" applyAlignment="1">
      <alignment horizontal="center" vertical="center"/>
    </xf>
    <xf numFmtId="0" fontId="28" fillId="4" borderId="60" xfId="4" applyFont="1" applyFill="1" applyBorder="1" applyAlignment="1">
      <alignment horizontal="center" vertical="center"/>
    </xf>
    <xf numFmtId="0" fontId="28" fillId="4" borderId="33" xfId="4" applyFont="1" applyFill="1" applyBorder="1" applyAlignment="1">
      <alignment horizontal="center" vertical="center"/>
    </xf>
    <xf numFmtId="0" fontId="28" fillId="4" borderId="24" xfId="4" applyFont="1" applyFill="1" applyBorder="1" applyAlignment="1">
      <alignment horizontal="center" vertical="center"/>
    </xf>
    <xf numFmtId="0" fontId="28" fillId="4" borderId="65" xfId="4" applyFont="1" applyFill="1" applyBorder="1" applyAlignment="1">
      <alignment vertical="center" wrapText="1"/>
    </xf>
    <xf numFmtId="0" fontId="28" fillId="4" borderId="66" xfId="4" applyFont="1" applyFill="1" applyBorder="1" applyAlignment="1">
      <alignment vertical="center" wrapText="1"/>
    </xf>
    <xf numFmtId="0" fontId="28" fillId="4" borderId="22" xfId="4" applyFont="1" applyFill="1" applyBorder="1" applyAlignment="1">
      <alignment horizontal="center" vertical="center"/>
    </xf>
    <xf numFmtId="0" fontId="28" fillId="4" borderId="52" xfId="4" applyFont="1" applyFill="1" applyBorder="1" applyAlignment="1">
      <alignment horizontal="center" vertical="center"/>
    </xf>
    <xf numFmtId="0" fontId="28" fillId="4" borderId="66" xfId="4" applyFont="1" applyFill="1" applyBorder="1">
      <alignment vertical="center"/>
    </xf>
    <xf numFmtId="0" fontId="28" fillId="4" borderId="52" xfId="4" applyFont="1" applyFill="1" applyBorder="1">
      <alignment vertical="center"/>
    </xf>
    <xf numFmtId="0" fontId="28" fillId="4" borderId="33" xfId="4" applyFont="1" applyFill="1" applyBorder="1">
      <alignment vertical="center"/>
    </xf>
    <xf numFmtId="0" fontId="28" fillId="4" borderId="49" xfId="4" applyFont="1" applyFill="1" applyBorder="1">
      <alignment vertical="center"/>
    </xf>
    <xf numFmtId="0" fontId="14" fillId="4" borderId="25" xfId="3" applyFont="1" applyFill="1" applyBorder="1" applyAlignment="1">
      <alignment horizontal="center" vertical="center"/>
    </xf>
    <xf numFmtId="0" fontId="14" fillId="4" borderId="24" xfId="3" applyFont="1" applyFill="1" applyBorder="1" applyAlignment="1">
      <alignment horizontal="center" vertical="center"/>
    </xf>
    <xf numFmtId="0" fontId="28" fillId="4" borderId="53" xfId="4" applyFont="1" applyFill="1" applyBorder="1" applyAlignment="1">
      <alignment horizontal="center" vertical="center"/>
    </xf>
    <xf numFmtId="0" fontId="28" fillId="4" borderId="53" xfId="4" applyFont="1" applyFill="1" applyBorder="1">
      <alignment vertical="center"/>
    </xf>
    <xf numFmtId="0" fontId="28" fillId="4" borderId="25" xfId="4" applyFont="1" applyFill="1" applyBorder="1" applyAlignment="1">
      <alignment horizontal="center" vertical="center"/>
    </xf>
    <xf numFmtId="0" fontId="28" fillId="4" borderId="67" xfId="4" applyFont="1" applyFill="1" applyBorder="1" applyAlignment="1">
      <alignment vertical="center" wrapText="1"/>
    </xf>
    <xf numFmtId="0" fontId="28" fillId="4" borderId="44" xfId="4" applyFont="1" applyFill="1" applyBorder="1">
      <alignment vertical="center"/>
    </xf>
    <xf numFmtId="0" fontId="28" fillId="4" borderId="2" xfId="4" applyFont="1" applyFill="1" applyBorder="1">
      <alignment vertical="center"/>
    </xf>
    <xf numFmtId="0" fontId="28" fillId="4" borderId="6" xfId="4" applyFont="1" applyFill="1" applyBorder="1">
      <alignment vertical="center"/>
    </xf>
    <xf numFmtId="0" fontId="28" fillId="4" borderId="47" xfId="4" applyFont="1" applyFill="1" applyBorder="1" applyAlignment="1">
      <alignment horizontal="center" vertical="center"/>
    </xf>
    <xf numFmtId="0" fontId="28" fillId="4" borderId="27" xfId="4" applyFont="1" applyFill="1" applyBorder="1" applyAlignment="1">
      <alignment horizontal="center" vertical="center"/>
    </xf>
    <xf numFmtId="0" fontId="28" fillId="4" borderId="67" xfId="4" applyFont="1" applyFill="1" applyBorder="1" applyAlignment="1">
      <alignment horizontal="center" vertical="center"/>
    </xf>
    <xf numFmtId="0" fontId="28" fillId="4" borderId="44" xfId="4" applyFont="1" applyFill="1" applyBorder="1" applyAlignment="1">
      <alignment horizontal="center" vertical="center"/>
    </xf>
    <xf numFmtId="0" fontId="28" fillId="4" borderId="46" xfId="4" applyFont="1" applyFill="1" applyBorder="1" applyAlignment="1">
      <alignment horizontal="center" vertical="center"/>
    </xf>
    <xf numFmtId="0" fontId="27" fillId="4" borderId="0" xfId="4" applyFont="1" applyFill="1" applyAlignment="1">
      <alignment horizontal="center" vertical="center"/>
    </xf>
    <xf numFmtId="0" fontId="28" fillId="4" borderId="62" xfId="4" applyFont="1" applyFill="1" applyBorder="1" applyAlignment="1">
      <alignment horizontal="center" vertical="center"/>
    </xf>
    <xf numFmtId="0" fontId="28" fillId="4" borderId="64" xfId="4" applyFont="1" applyFill="1" applyBorder="1" applyAlignment="1">
      <alignment horizontal="center" vertical="center"/>
    </xf>
    <xf numFmtId="0" fontId="28" fillId="4" borderId="65" xfId="4" applyFont="1" applyFill="1" applyBorder="1" applyAlignment="1">
      <alignment horizontal="center" vertical="center"/>
    </xf>
    <xf numFmtId="0" fontId="28" fillId="4" borderId="66" xfId="4" applyFont="1" applyFill="1" applyBorder="1" applyAlignment="1">
      <alignment horizontal="center" vertical="center"/>
    </xf>
    <xf numFmtId="0" fontId="14" fillId="4" borderId="63" xfId="3" applyFont="1" applyFill="1" applyBorder="1">
      <alignment vertical="center"/>
    </xf>
    <xf numFmtId="0" fontId="14" fillId="4" borderId="61" xfId="3" applyFont="1" applyFill="1" applyBorder="1">
      <alignment vertical="center"/>
    </xf>
    <xf numFmtId="0" fontId="14" fillId="4" borderId="64" xfId="3" applyFont="1" applyFill="1" applyBorder="1">
      <alignment vertical="center"/>
    </xf>
    <xf numFmtId="176" fontId="27" fillId="4" borderId="24" xfId="4" applyNumberFormat="1" applyFont="1" applyFill="1" applyBorder="1" applyAlignment="1">
      <alignment horizontal="center" vertical="center"/>
    </xf>
    <xf numFmtId="176" fontId="28" fillId="4" borderId="28" xfId="4" applyNumberFormat="1" applyFont="1" applyFill="1" applyBorder="1" applyAlignment="1">
      <alignment horizontal="center" vertical="center"/>
    </xf>
  </cellXfs>
  <cellStyles count="10">
    <cellStyle name="標準" xfId="0" builtinId="0"/>
    <cellStyle name="標準 3" xfId="6" xr:uid="{F11D0895-853D-4C23-BA0E-321350821F52}"/>
    <cellStyle name="標準 3 2" xfId="1" xr:uid="{A920E319-17E5-447A-B30C-C47B05EC840B}"/>
    <cellStyle name="標準 4" xfId="7" xr:uid="{3D608D24-C10B-4465-91F3-74A25D4EB944}"/>
    <cellStyle name="標準_③-２加算様式（就労）" xfId="4" xr:uid="{7A6A5E2D-3524-4592-BA7C-9BF9EB999A9F}"/>
    <cellStyle name="標準_③-２加算様式（就労） 2" xfId="3" xr:uid="{C54342FA-7B27-4396-8A59-2E744F104F68}"/>
    <cellStyle name="標準_③-２加算様式（就労）_遠山作成分(１０月提示）指定申請関係様式（案）改訂版" xfId="8" xr:uid="{29DAC218-DC34-4591-A282-E1C30D501A19}"/>
    <cellStyle name="標準_taisei" xfId="9" xr:uid="{74ADBDFC-F740-44A3-AE5F-F4FAE28A7D16}"/>
    <cellStyle name="標準_人材要件確認表" xfId="5" xr:uid="{2A415E6A-A680-4E18-81EE-CC760D238DEC}"/>
    <cellStyle name="標準_総括表を変更しました（６／２３） 2" xfId="2" xr:uid="{5C678A85-F93B-4327-A89F-2EC2AF7D95CC}"/>
  </cellStyles>
  <dxfs count="4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7558519241921"/>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7558519241921"/>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7558519241921"/>
        </patternFill>
      </fill>
    </dxf>
    <dxf>
      <fill>
        <patternFill>
          <bgColor rgb="FFFFFF00"/>
        </patternFill>
      </fill>
    </dxf>
    <dxf>
      <fill>
        <patternFill>
          <bgColor theme="0" tint="-0.34998626667073579"/>
        </patternFill>
      </fill>
    </dxf>
    <dxf>
      <fill>
        <patternFill>
          <bgColor theme="0" tint="-0.34998626667073579"/>
        </patternFill>
      </fill>
    </dxf>
    <dxf>
      <fill>
        <patternFill>
          <bgColor theme="5" tint="0.39997558519241921"/>
        </patternFill>
      </fill>
    </dxf>
    <dxf>
      <fill>
        <patternFill>
          <bgColor rgb="FFFFFF00"/>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87630</xdr:colOff>
      <xdr:row>23</xdr:row>
      <xdr:rowOff>33655</xdr:rowOff>
    </xdr:from>
    <xdr:to>
      <xdr:col>6</xdr:col>
      <xdr:colOff>998855</xdr:colOff>
      <xdr:row>25</xdr:row>
      <xdr:rowOff>295275</xdr:rowOff>
    </xdr:to>
    <xdr:sp macro="" textlink="">
      <xdr:nvSpPr>
        <xdr:cNvPr id="2" name="矢印: 上向き折線 1">
          <a:extLst>
            <a:ext uri="{FF2B5EF4-FFF2-40B4-BE49-F238E27FC236}">
              <a16:creationId xmlns:a16="http://schemas.microsoft.com/office/drawing/2014/main" id="{4772C9F9-349C-4FF3-8E75-0B7645C49D5C}"/>
            </a:ext>
          </a:extLst>
        </xdr:cNvPr>
        <xdr:cNvSpPr/>
      </xdr:nvSpPr>
      <xdr:spPr>
        <a:xfrm rot="5400000">
          <a:off x="3772853" y="3861752"/>
          <a:ext cx="467360" cy="522605"/>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1073150</xdr:colOff>
      <xdr:row>23</xdr:row>
      <xdr:rowOff>187960</xdr:rowOff>
    </xdr:from>
    <xdr:to>
      <xdr:col>6</xdr:col>
      <xdr:colOff>858520</xdr:colOff>
      <xdr:row>24</xdr:row>
      <xdr:rowOff>161290</xdr:rowOff>
    </xdr:to>
    <xdr:sp macro="" textlink="">
      <xdr:nvSpPr>
        <xdr:cNvPr id="3" name="正方形/長方形 2">
          <a:extLst>
            <a:ext uri="{FF2B5EF4-FFF2-40B4-BE49-F238E27FC236}">
              <a16:creationId xmlns:a16="http://schemas.microsoft.com/office/drawing/2014/main" id="{EC49FF57-6743-473F-BE5B-8D8B9237A23B}"/>
            </a:ext>
          </a:extLst>
        </xdr:cNvPr>
        <xdr:cNvSpPr/>
      </xdr:nvSpPr>
      <xdr:spPr>
        <a:xfrm>
          <a:off x="3046730" y="4020820"/>
          <a:ext cx="1217930" cy="1638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6</xdr:col>
      <xdr:colOff>87630</xdr:colOff>
      <xdr:row>23</xdr:row>
      <xdr:rowOff>33655</xdr:rowOff>
    </xdr:from>
    <xdr:to>
      <xdr:col>6</xdr:col>
      <xdr:colOff>998855</xdr:colOff>
      <xdr:row>25</xdr:row>
      <xdr:rowOff>295275</xdr:rowOff>
    </xdr:to>
    <xdr:sp macro="" textlink="">
      <xdr:nvSpPr>
        <xdr:cNvPr id="4" name="矢印: 上向き折線 3">
          <a:extLst>
            <a:ext uri="{FF2B5EF4-FFF2-40B4-BE49-F238E27FC236}">
              <a16:creationId xmlns:a16="http://schemas.microsoft.com/office/drawing/2014/main" id="{9D1DE207-FD91-4DF5-94BC-FF77E82D219F}"/>
            </a:ext>
          </a:extLst>
        </xdr:cNvPr>
        <xdr:cNvSpPr/>
      </xdr:nvSpPr>
      <xdr:spPr>
        <a:xfrm rot="5400000">
          <a:off x="4111943" y="7058342"/>
          <a:ext cx="871220" cy="903605"/>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1073150</xdr:colOff>
      <xdr:row>23</xdr:row>
      <xdr:rowOff>187960</xdr:rowOff>
    </xdr:from>
    <xdr:to>
      <xdr:col>6</xdr:col>
      <xdr:colOff>858520</xdr:colOff>
      <xdr:row>24</xdr:row>
      <xdr:rowOff>161290</xdr:rowOff>
    </xdr:to>
    <xdr:sp macro="" textlink="">
      <xdr:nvSpPr>
        <xdr:cNvPr id="5" name="正方形/長方形 4">
          <a:extLst>
            <a:ext uri="{FF2B5EF4-FFF2-40B4-BE49-F238E27FC236}">
              <a16:creationId xmlns:a16="http://schemas.microsoft.com/office/drawing/2014/main" id="{E13689D6-3C85-4D91-B6FB-5AE994ED65E8}"/>
            </a:ext>
          </a:extLst>
        </xdr:cNvPr>
        <xdr:cNvSpPr/>
      </xdr:nvSpPr>
      <xdr:spPr>
        <a:xfrm>
          <a:off x="3481070" y="7228840"/>
          <a:ext cx="1385570" cy="278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6</xdr:col>
      <xdr:colOff>87630</xdr:colOff>
      <xdr:row>23</xdr:row>
      <xdr:rowOff>33655</xdr:rowOff>
    </xdr:from>
    <xdr:to>
      <xdr:col>6</xdr:col>
      <xdr:colOff>998855</xdr:colOff>
      <xdr:row>25</xdr:row>
      <xdr:rowOff>295275</xdr:rowOff>
    </xdr:to>
    <xdr:sp macro="" textlink="">
      <xdr:nvSpPr>
        <xdr:cNvPr id="6" name="矢印: 上向き折線 5">
          <a:extLst>
            <a:ext uri="{FF2B5EF4-FFF2-40B4-BE49-F238E27FC236}">
              <a16:creationId xmlns:a16="http://schemas.microsoft.com/office/drawing/2014/main" id="{AE0E031E-7D8A-4665-B183-69ABC88F5B2E}"/>
            </a:ext>
          </a:extLst>
        </xdr:cNvPr>
        <xdr:cNvSpPr/>
      </xdr:nvSpPr>
      <xdr:spPr>
        <a:xfrm rot="5400000">
          <a:off x="4111943" y="7058342"/>
          <a:ext cx="871220" cy="903605"/>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1073150</xdr:colOff>
      <xdr:row>23</xdr:row>
      <xdr:rowOff>187960</xdr:rowOff>
    </xdr:from>
    <xdr:to>
      <xdr:col>6</xdr:col>
      <xdr:colOff>858520</xdr:colOff>
      <xdr:row>24</xdr:row>
      <xdr:rowOff>161290</xdr:rowOff>
    </xdr:to>
    <xdr:sp macro="" textlink="">
      <xdr:nvSpPr>
        <xdr:cNvPr id="7" name="正方形/長方形 6">
          <a:extLst>
            <a:ext uri="{FF2B5EF4-FFF2-40B4-BE49-F238E27FC236}">
              <a16:creationId xmlns:a16="http://schemas.microsoft.com/office/drawing/2014/main" id="{F2E78B40-D390-496F-946D-E2EB1EAB4713}"/>
            </a:ext>
          </a:extLst>
        </xdr:cNvPr>
        <xdr:cNvSpPr/>
      </xdr:nvSpPr>
      <xdr:spPr>
        <a:xfrm>
          <a:off x="3481070" y="7228840"/>
          <a:ext cx="1385570" cy="27813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38735</xdr:colOff>
      <xdr:row>0</xdr:row>
      <xdr:rowOff>86995</xdr:rowOff>
    </xdr:from>
    <xdr:to>
      <xdr:col>35</xdr:col>
      <xdr:colOff>194310</xdr:colOff>
      <xdr:row>2</xdr:row>
      <xdr:rowOff>31115</xdr:rowOff>
    </xdr:to>
    <xdr:sp macro="" textlink="">
      <xdr:nvSpPr>
        <xdr:cNvPr id="2" name="AutoShape 1">
          <a:extLst>
            <a:ext uri="{FF2B5EF4-FFF2-40B4-BE49-F238E27FC236}">
              <a16:creationId xmlns:a16="http://schemas.microsoft.com/office/drawing/2014/main" id="{162F48E5-CAA4-42E1-99CA-C198E0AF0795}"/>
            </a:ext>
          </a:extLst>
        </xdr:cNvPr>
        <xdr:cNvSpPr>
          <a:spLocks noChangeArrowheads="1"/>
        </xdr:cNvSpPr>
      </xdr:nvSpPr>
      <xdr:spPr>
        <a:xfrm>
          <a:off x="1105535" y="86995"/>
          <a:ext cx="7478395" cy="4775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31115</xdr:colOff>
      <xdr:row>76</xdr:row>
      <xdr:rowOff>200025</xdr:rowOff>
    </xdr:from>
    <xdr:to>
      <xdr:col>66</xdr:col>
      <xdr:colOff>130175</xdr:colOff>
      <xdr:row>86</xdr:row>
      <xdr:rowOff>118110</xdr:rowOff>
    </xdr:to>
    <xdr:sp macro="" textlink="">
      <xdr:nvSpPr>
        <xdr:cNvPr id="3" name="角丸四角形 2">
          <a:extLst>
            <a:ext uri="{FF2B5EF4-FFF2-40B4-BE49-F238E27FC236}">
              <a16:creationId xmlns:a16="http://schemas.microsoft.com/office/drawing/2014/main" id="{6E331378-893E-4482-8293-DD42EE970257}"/>
            </a:ext>
          </a:extLst>
        </xdr:cNvPr>
        <xdr:cNvSpPr/>
      </xdr:nvSpPr>
      <xdr:spPr>
        <a:xfrm>
          <a:off x="290195" y="20545425"/>
          <a:ext cx="15529560" cy="18307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dr:col>38</xdr:col>
      <xdr:colOff>8255</xdr:colOff>
      <xdr:row>9</xdr:row>
      <xdr:rowOff>59690</xdr:rowOff>
    </xdr:from>
    <xdr:to>
      <xdr:col>39</xdr:col>
      <xdr:colOff>90805</xdr:colOff>
      <xdr:row>10</xdr:row>
      <xdr:rowOff>161925</xdr:rowOff>
    </xdr:to>
    <xdr:sp macro="" textlink="">
      <xdr:nvSpPr>
        <xdr:cNvPr id="4" name="矢印: 下 3">
          <a:extLst>
            <a:ext uri="{FF2B5EF4-FFF2-40B4-BE49-F238E27FC236}">
              <a16:creationId xmlns:a16="http://schemas.microsoft.com/office/drawing/2014/main" id="{FA46E884-B83D-433A-A997-C93E9041CD1B}"/>
            </a:ext>
          </a:extLst>
        </xdr:cNvPr>
        <xdr:cNvSpPr/>
      </xdr:nvSpPr>
      <xdr:spPr>
        <a:xfrm>
          <a:off x="9106535" y="2543810"/>
          <a:ext cx="31877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165735</xdr:colOff>
      <xdr:row>29</xdr:row>
      <xdr:rowOff>82550</xdr:rowOff>
    </xdr:from>
    <xdr:to>
      <xdr:col>9</xdr:col>
      <xdr:colOff>193040</xdr:colOff>
      <xdr:row>30</xdr:row>
      <xdr:rowOff>220980</xdr:rowOff>
    </xdr:to>
    <xdr:sp macro="" textlink="">
      <xdr:nvSpPr>
        <xdr:cNvPr id="5" name="矢印: 上向き折線 4">
          <a:extLst>
            <a:ext uri="{FF2B5EF4-FFF2-40B4-BE49-F238E27FC236}">
              <a16:creationId xmlns:a16="http://schemas.microsoft.com/office/drawing/2014/main" id="{C166DBE1-C978-4090-A64D-BB5E558DEE92}"/>
            </a:ext>
          </a:extLst>
        </xdr:cNvPr>
        <xdr:cNvSpPr/>
      </xdr:nvSpPr>
      <xdr:spPr>
        <a:xfrm rot="5400000">
          <a:off x="1996123" y="7624762"/>
          <a:ext cx="389890" cy="49974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179705</xdr:colOff>
      <xdr:row>29</xdr:row>
      <xdr:rowOff>82550</xdr:rowOff>
    </xdr:from>
    <xdr:to>
      <xdr:col>25</xdr:col>
      <xdr:colOff>207645</xdr:colOff>
      <xdr:row>30</xdr:row>
      <xdr:rowOff>221615</xdr:rowOff>
    </xdr:to>
    <xdr:sp macro="" textlink="">
      <xdr:nvSpPr>
        <xdr:cNvPr id="6" name="矢印: 上向き折線 5">
          <a:extLst>
            <a:ext uri="{FF2B5EF4-FFF2-40B4-BE49-F238E27FC236}">
              <a16:creationId xmlns:a16="http://schemas.microsoft.com/office/drawing/2014/main" id="{65587D3D-67E7-419A-87F5-0A5DF7FA9331}"/>
            </a:ext>
          </a:extLst>
        </xdr:cNvPr>
        <xdr:cNvSpPr/>
      </xdr:nvSpPr>
      <xdr:spPr>
        <a:xfrm rot="5400000">
          <a:off x="5789612" y="7624763"/>
          <a:ext cx="390525"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180340</xdr:colOff>
      <xdr:row>29</xdr:row>
      <xdr:rowOff>83820</xdr:rowOff>
    </xdr:from>
    <xdr:to>
      <xdr:col>41</xdr:col>
      <xdr:colOff>208280</xdr:colOff>
      <xdr:row>30</xdr:row>
      <xdr:rowOff>221615</xdr:rowOff>
    </xdr:to>
    <xdr:sp macro="" textlink="">
      <xdr:nvSpPr>
        <xdr:cNvPr id="7" name="矢印: 上向き折線 6">
          <a:extLst>
            <a:ext uri="{FF2B5EF4-FFF2-40B4-BE49-F238E27FC236}">
              <a16:creationId xmlns:a16="http://schemas.microsoft.com/office/drawing/2014/main" id="{6EB7E342-6E8A-46B9-B96E-8CE2EF43426C}"/>
            </a:ext>
          </a:extLst>
        </xdr:cNvPr>
        <xdr:cNvSpPr/>
      </xdr:nvSpPr>
      <xdr:spPr>
        <a:xfrm rot="5400000">
          <a:off x="9570402" y="7625398"/>
          <a:ext cx="389255"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180975</xdr:colOff>
      <xdr:row>29</xdr:row>
      <xdr:rowOff>99060</xdr:rowOff>
    </xdr:from>
    <xdr:to>
      <xdr:col>57</xdr:col>
      <xdr:colOff>208915</xdr:colOff>
      <xdr:row>30</xdr:row>
      <xdr:rowOff>236220</xdr:rowOff>
    </xdr:to>
    <xdr:sp macro="" textlink="">
      <xdr:nvSpPr>
        <xdr:cNvPr id="8" name="矢印: 上向き折線 7">
          <a:extLst>
            <a:ext uri="{FF2B5EF4-FFF2-40B4-BE49-F238E27FC236}">
              <a16:creationId xmlns:a16="http://schemas.microsoft.com/office/drawing/2014/main" id="{2FD8B92D-85F3-44BB-A0E4-9FF5BCF06685}"/>
            </a:ext>
          </a:extLst>
        </xdr:cNvPr>
        <xdr:cNvSpPr/>
      </xdr:nvSpPr>
      <xdr:spPr>
        <a:xfrm rot="5400000">
          <a:off x="13350875" y="7640320"/>
          <a:ext cx="388620"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205740</xdr:rowOff>
    </xdr:from>
    <xdr:to>
      <xdr:col>81</xdr:col>
      <xdr:colOff>137795</xdr:colOff>
      <xdr:row>2</xdr:row>
      <xdr:rowOff>215265</xdr:rowOff>
    </xdr:to>
    <xdr:sp macro="" textlink="">
      <xdr:nvSpPr>
        <xdr:cNvPr id="9" name="角丸四角形 8">
          <a:extLst>
            <a:ext uri="{FF2B5EF4-FFF2-40B4-BE49-F238E27FC236}">
              <a16:creationId xmlns:a16="http://schemas.microsoft.com/office/drawing/2014/main" id="{60266639-D38C-4DE7-AA56-51B3BF110AF5}"/>
            </a:ext>
          </a:extLst>
        </xdr:cNvPr>
        <xdr:cNvSpPr/>
      </xdr:nvSpPr>
      <xdr:spPr>
        <a:xfrm>
          <a:off x="17276445" y="205740"/>
          <a:ext cx="285623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twoCellAnchor>
    <xdr:from>
      <xdr:col>4</xdr:col>
      <xdr:colOff>38735</xdr:colOff>
      <xdr:row>0</xdr:row>
      <xdr:rowOff>86995</xdr:rowOff>
    </xdr:from>
    <xdr:to>
      <xdr:col>35</xdr:col>
      <xdr:colOff>194310</xdr:colOff>
      <xdr:row>2</xdr:row>
      <xdr:rowOff>31115</xdr:rowOff>
    </xdr:to>
    <xdr:sp macro="" textlink="">
      <xdr:nvSpPr>
        <xdr:cNvPr id="10" name="AutoShape 1">
          <a:extLst>
            <a:ext uri="{FF2B5EF4-FFF2-40B4-BE49-F238E27FC236}">
              <a16:creationId xmlns:a16="http://schemas.microsoft.com/office/drawing/2014/main" id="{C5875A75-0C85-4DFC-90F6-2927D7B50929}"/>
            </a:ext>
          </a:extLst>
        </xdr:cNvPr>
        <xdr:cNvSpPr>
          <a:spLocks noChangeArrowheads="1"/>
        </xdr:cNvSpPr>
      </xdr:nvSpPr>
      <xdr:spPr>
        <a:xfrm>
          <a:off x="1105535" y="86995"/>
          <a:ext cx="7478395" cy="4775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31115</xdr:colOff>
      <xdr:row>82</xdr:row>
      <xdr:rowOff>200025</xdr:rowOff>
    </xdr:from>
    <xdr:to>
      <xdr:col>66</xdr:col>
      <xdr:colOff>130175</xdr:colOff>
      <xdr:row>92</xdr:row>
      <xdr:rowOff>118110</xdr:rowOff>
    </xdr:to>
    <xdr:sp macro="" textlink="">
      <xdr:nvSpPr>
        <xdr:cNvPr id="11" name="角丸四角形 2">
          <a:extLst>
            <a:ext uri="{FF2B5EF4-FFF2-40B4-BE49-F238E27FC236}">
              <a16:creationId xmlns:a16="http://schemas.microsoft.com/office/drawing/2014/main" id="{68EE2017-F4F7-4CC3-A200-498DD6EA60E0}"/>
            </a:ext>
          </a:extLst>
        </xdr:cNvPr>
        <xdr:cNvSpPr/>
      </xdr:nvSpPr>
      <xdr:spPr>
        <a:xfrm>
          <a:off x="290195" y="22145625"/>
          <a:ext cx="15529560" cy="18307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a:ea typeface="ＭＳ ゴシック"/>
            </a:rPr>
            <a:t>手順１　サービス類型を選択　　　　→</a:t>
          </a:r>
          <a:r>
            <a:rPr kumimoji="1" lang="ja-JP" altLang="en-US" sz="1200" b="0" u="sng">
              <a:solidFill>
                <a:schemeClr val="tx1"/>
              </a:solidFill>
              <a:latin typeface="ＭＳ ゴシック"/>
              <a:ea typeface="ＭＳ ゴシック"/>
            </a:rPr>
            <a:t>１　サービス類型</a:t>
          </a:r>
          <a:endParaRPr kumimoji="1" lang="en-US" altLang="ja-JP" sz="1200" b="0" u="sng">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２　運営状況を選択　　　　　　→</a:t>
          </a:r>
          <a:r>
            <a:rPr kumimoji="1" lang="ja-JP" altLang="en-US" sz="1200" b="0" u="sng">
              <a:solidFill>
                <a:schemeClr val="tx1"/>
              </a:solidFill>
              <a:effectLst/>
              <a:latin typeface="ＭＳ ゴシック"/>
              <a:ea typeface="ＭＳ ゴシック"/>
              <a:cs typeface="+mn-cs"/>
            </a:rPr>
            <a:t>２　運営状況</a:t>
          </a:r>
          <a:endParaRPr kumimoji="1" lang="en-US" altLang="ja-JP" sz="1200" b="0" u="sng">
            <a:solidFill>
              <a:schemeClr val="tx1"/>
            </a:solidFill>
            <a:effectLst/>
            <a:latin typeface="ＭＳ ゴシック"/>
            <a:ea typeface="ＭＳ ゴシック"/>
            <a:cs typeface="+mn-cs"/>
          </a:endParaRPr>
        </a:p>
        <a:p>
          <a:pPr algn="l"/>
          <a:r>
            <a:rPr kumimoji="1" lang="ja-JP" altLang="en-US" sz="1200" b="0">
              <a:solidFill>
                <a:schemeClr val="tx1"/>
              </a:solidFill>
              <a:effectLst/>
              <a:latin typeface="ＭＳ ゴシック"/>
              <a:ea typeface="ＭＳ ゴシック"/>
              <a:cs typeface="+mn-cs"/>
            </a:rPr>
            <a:t>手順３　</a:t>
          </a:r>
          <a:r>
            <a:rPr kumimoji="1" lang="ja-JP" altLang="en-US" sz="1200" b="0">
              <a:solidFill>
                <a:schemeClr val="tx1"/>
              </a:solidFill>
              <a:latin typeface="ＭＳ ゴシック"/>
              <a:ea typeface="ＭＳ ゴシック"/>
            </a:rPr>
            <a:t>対象となる利用者数を算出　→</a:t>
          </a:r>
          <a:r>
            <a:rPr kumimoji="1" lang="ja-JP" altLang="en-US" sz="1200" b="0" u="sng">
              <a:solidFill>
                <a:schemeClr val="tx1"/>
              </a:solidFill>
              <a:latin typeface="ＭＳ ゴシック"/>
              <a:ea typeface="ＭＳ ゴシック"/>
            </a:rPr>
            <a:t>３　利用者数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・「２　運営状況</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で①を選択した場合</a:t>
          </a:r>
          <a:r>
            <a:rPr kumimoji="1" lang="ja-JP" altLang="en-US" sz="1200" b="0">
              <a:solidFill>
                <a:schemeClr val="tx1"/>
              </a:solidFill>
              <a:latin typeface="ＭＳ ゴシック"/>
              <a:ea typeface="ＭＳ ゴシック"/>
            </a:rPr>
            <a:t>は、３に各々の推定数を記載する。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a:t>
          </a:r>
          <a:r>
            <a:rPr kumimoji="1" lang="ja-JP" altLang="ja-JP" sz="1200" b="0">
              <a:solidFill>
                <a:schemeClr val="tx1"/>
              </a:solidFill>
              <a:effectLst/>
              <a:latin typeface="ＭＳ ゴシック"/>
              <a:ea typeface="ＭＳ ゴシック"/>
              <a:cs typeface="+mn-cs"/>
            </a:rPr>
            <a:t>「２　運営状況」で</a:t>
          </a:r>
          <a:r>
            <a:rPr kumimoji="1" lang="ja-JP" altLang="en-US" sz="1200" b="0">
              <a:solidFill>
                <a:schemeClr val="tx1"/>
              </a:solidFill>
              <a:effectLst/>
              <a:latin typeface="ＭＳ ゴシック"/>
              <a:ea typeface="ＭＳ ゴシック"/>
              <a:cs typeface="+mn-cs"/>
            </a:rPr>
            <a:t>②③</a:t>
          </a:r>
          <a:r>
            <a:rPr kumimoji="1" lang="ja-JP" altLang="ja-JP" sz="1200" b="0">
              <a:solidFill>
                <a:schemeClr val="tx1"/>
              </a:solidFill>
              <a:effectLst/>
              <a:latin typeface="ＭＳ ゴシック"/>
              <a:ea typeface="ＭＳ ゴシック"/>
              <a:cs typeface="+mn-cs"/>
            </a:rPr>
            <a:t>を選択した場合は、</a:t>
          </a:r>
          <a:r>
            <a:rPr kumimoji="1" lang="ja-JP" altLang="en-US" sz="1200" b="0">
              <a:solidFill>
                <a:schemeClr val="tx1"/>
              </a:solidFill>
              <a:latin typeface="ＭＳ ゴシック"/>
              <a:ea typeface="ＭＳ ゴシック"/>
            </a:rPr>
            <a:t>別紙参考表の計算式で算出された値を転記する。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手順４　基準上置くべき従業者数が表示される　→</a:t>
          </a:r>
          <a:r>
            <a:rPr kumimoji="1" lang="ja-JP" altLang="en-US" sz="1200" b="0" u="sng">
              <a:solidFill>
                <a:schemeClr val="tx1"/>
              </a:solidFill>
              <a:latin typeface="ＭＳ ゴシック"/>
              <a:ea typeface="ＭＳ ゴシック"/>
            </a:rPr>
            <a:t>４　基準上置くべき従業者数</a:t>
          </a:r>
        </a:p>
        <a:p>
          <a:pPr algn="l"/>
          <a:r>
            <a:rPr kumimoji="1" lang="ja-JP" altLang="en-US" sz="1200" b="0">
              <a:solidFill>
                <a:schemeClr val="tx1"/>
              </a:solidFill>
              <a:latin typeface="ＭＳ ゴシック"/>
              <a:ea typeface="ＭＳ ゴシック"/>
            </a:rPr>
            <a:t>手順５　「従業者の勤務体制一覧表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latin typeface="ＭＳ ゴシック"/>
              <a:ea typeface="ＭＳ ゴシック"/>
            </a:rPr>
            <a:t>を記載する。</a:t>
          </a:r>
          <a:endParaRPr kumimoji="1" lang="en-US" altLang="ja-JP" sz="1200" b="0">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手順６　「５　当該事業所における基準上置くべき従業者数」が表示される　</a:t>
          </a:r>
          <a:r>
            <a:rPr kumimoji="1" lang="ja-JP" altLang="en-US" sz="1200" b="0" u="sng">
              <a:solidFill>
                <a:schemeClr val="tx1"/>
              </a:solidFill>
              <a:latin typeface="ＭＳ ゴシック"/>
              <a:ea typeface="ＭＳ ゴシック"/>
            </a:rPr>
            <a:t>→５　当該事業所における基準上置くべき従業者数</a:t>
          </a:r>
          <a:endParaRPr kumimoji="1" lang="en-US" altLang="ja-JP" sz="1200" b="0" u="sng">
            <a:solidFill>
              <a:schemeClr val="tx1"/>
            </a:solidFill>
            <a:latin typeface="ＭＳ ゴシック"/>
            <a:ea typeface="ＭＳ ゴシック"/>
          </a:endParaRPr>
        </a:p>
        <a:p>
          <a:pPr algn="l"/>
          <a:r>
            <a:rPr kumimoji="1" lang="ja-JP" altLang="en-US" sz="1200" b="0">
              <a:solidFill>
                <a:schemeClr val="tx1"/>
              </a:solidFill>
              <a:latin typeface="ＭＳ ゴシック"/>
              <a:ea typeface="ＭＳ ゴシック"/>
            </a:rPr>
            <a:t>手順７　「４</a:t>
          </a:r>
          <a:r>
            <a:rPr kumimoji="1" lang="ja-JP" altLang="ja-JP" sz="1200" b="0">
              <a:solidFill>
                <a:schemeClr val="tx1"/>
              </a:solidFill>
              <a:effectLst/>
              <a:latin typeface="ＭＳ ゴシック"/>
              <a:ea typeface="ＭＳ ゴシック"/>
              <a:cs typeface="+mn-cs"/>
            </a:rPr>
            <a:t>　基準上置くべき従業者数</a:t>
          </a:r>
          <a:r>
            <a:rPr kumimoji="1" lang="ja-JP" altLang="en-US" sz="1200" b="0">
              <a:solidFill>
                <a:schemeClr val="tx1"/>
              </a:solidFill>
              <a:latin typeface="ＭＳ ゴシック"/>
              <a:ea typeface="ＭＳ ゴシック"/>
            </a:rPr>
            <a:t>」と</a:t>
          </a:r>
          <a:r>
            <a:rPr kumimoji="1" lang="ja-JP" altLang="ja-JP" sz="1200" b="0">
              <a:solidFill>
                <a:schemeClr val="tx1"/>
              </a:solidFill>
              <a:effectLst/>
              <a:latin typeface="ＭＳ ゴシック"/>
              <a:ea typeface="ＭＳ ゴシック"/>
              <a:cs typeface="+mn-cs"/>
            </a:rPr>
            <a:t>「</a:t>
          </a:r>
          <a:r>
            <a:rPr kumimoji="1" lang="ja-JP" altLang="ja-JP" sz="1200" b="0" u="none">
              <a:solidFill>
                <a:schemeClr val="tx1"/>
              </a:solidFill>
              <a:effectLst/>
              <a:latin typeface="ＭＳ ゴシック"/>
              <a:ea typeface="ＭＳ ゴシック"/>
              <a:cs typeface="+mn-cs"/>
            </a:rPr>
            <a:t>５　当該事業所における基準上置くべき従業者数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を突合させ、</a:t>
          </a:r>
          <a:r>
            <a:rPr kumimoji="1" lang="ja-JP" altLang="ja-JP" sz="1200" b="0">
              <a:solidFill>
                <a:schemeClr val="tx1"/>
              </a:solidFill>
              <a:effectLst/>
              <a:latin typeface="ＭＳ ゴシック"/>
              <a:ea typeface="ＭＳ ゴシック"/>
              <a:cs typeface="+mn-cs"/>
            </a:rPr>
            <a:t>基準上置くべき従業者数</a:t>
          </a:r>
          <a:r>
            <a:rPr kumimoji="1" lang="ja-JP" altLang="en-US" sz="1200" b="0">
              <a:solidFill>
                <a:schemeClr val="tx1"/>
              </a:solidFill>
              <a:effectLst/>
              <a:latin typeface="ＭＳ ゴシック"/>
              <a:ea typeface="ＭＳ ゴシック"/>
              <a:cs typeface="+mn-cs"/>
            </a:rPr>
            <a:t>を満たしていることを確認する。</a:t>
          </a:r>
          <a:endParaRPr kumimoji="1" lang="en-US" altLang="ja-JP" sz="1200" b="0">
            <a:solidFill>
              <a:schemeClr val="tx1"/>
            </a:solidFill>
            <a:effectLst/>
            <a:latin typeface="ＭＳ ゴシック"/>
            <a:ea typeface="ＭＳ 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a:solidFill>
                <a:schemeClr val="tx1"/>
              </a:solidFill>
              <a:effectLst/>
              <a:latin typeface="ＭＳ ゴシック"/>
              <a:ea typeface="ＭＳ ゴシック"/>
              <a:cs typeface="+mn-cs"/>
            </a:rPr>
            <a:t>手順８</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７</a:t>
          </a:r>
          <a:r>
            <a:rPr kumimoji="1" lang="ja-JP" altLang="ja-JP" sz="1200" b="0">
              <a:solidFill>
                <a:schemeClr val="tx1"/>
              </a:solidFill>
              <a:effectLst/>
              <a:latin typeface="ＭＳ ゴシック"/>
              <a:ea typeface="ＭＳ ゴシック"/>
              <a:cs typeface="+mn-cs"/>
            </a:rPr>
            <a:t>　</a:t>
          </a:r>
          <a:r>
            <a:rPr kumimoji="1" lang="ja-JP" altLang="en-US" sz="1200" b="0">
              <a:solidFill>
                <a:schemeClr val="tx1"/>
              </a:solidFill>
              <a:effectLst/>
              <a:latin typeface="ＭＳ ゴシック"/>
              <a:ea typeface="ＭＳ ゴシック"/>
              <a:cs typeface="+mn-cs"/>
            </a:rPr>
            <a:t>人員配置体制加算の算定における必要加配数</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を参考に、</a:t>
          </a:r>
          <a:r>
            <a:rPr kumimoji="1" lang="ja-JP" altLang="en-US" sz="1200" b="0" u="sng">
              <a:solidFill>
                <a:schemeClr val="tx1"/>
              </a:solidFill>
              <a:effectLst/>
              <a:latin typeface="ＭＳ ゴシック"/>
              <a:ea typeface="ＭＳ ゴシック"/>
              <a:cs typeface="+mn-cs"/>
            </a:rPr>
            <a:t>「算定要件に対しての加配状況</a:t>
          </a:r>
          <a:r>
            <a:rPr kumimoji="1" lang="ja-JP" altLang="ja-JP" sz="1200" b="0" u="sng">
              <a:solidFill>
                <a:schemeClr val="tx1"/>
              </a:solidFill>
              <a:effectLst/>
              <a:latin typeface="ＭＳ ゴシック"/>
              <a:ea typeface="ＭＳ ゴシック"/>
              <a:cs typeface="+mn-cs"/>
            </a:rPr>
            <a:t>」</a:t>
          </a:r>
          <a:r>
            <a:rPr kumimoji="1" lang="ja-JP" altLang="en-US" sz="1200" b="0" u="sng">
              <a:solidFill>
                <a:schemeClr val="tx1"/>
              </a:solidFill>
              <a:effectLst/>
              <a:latin typeface="ＭＳ ゴシック"/>
              <a:ea typeface="ＭＳ ゴシック"/>
              <a:cs typeface="+mn-cs"/>
            </a:rPr>
            <a:t>が０になるように</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加配する特定従業者（世話人等）の勤務体制一覧表</a:t>
          </a:r>
          <a:r>
            <a:rPr kumimoji="1" lang="ja-JP" altLang="ja-JP" sz="1200" b="0">
              <a:solidFill>
                <a:schemeClr val="tx1"/>
              </a:solidFill>
              <a:effectLst/>
              <a:latin typeface="ＭＳ ゴシック"/>
              <a:ea typeface="ＭＳ ゴシック"/>
              <a:cs typeface="+mn-cs"/>
            </a:rPr>
            <a:t>」</a:t>
          </a:r>
          <a:r>
            <a:rPr kumimoji="1" lang="ja-JP" altLang="en-US" sz="1200" b="0">
              <a:solidFill>
                <a:schemeClr val="tx1"/>
              </a:solidFill>
              <a:effectLst/>
              <a:latin typeface="ＭＳ ゴシック"/>
              <a:ea typeface="ＭＳ ゴシック"/>
              <a:cs typeface="+mn-cs"/>
            </a:rPr>
            <a:t>に職員を配置する。</a:t>
          </a:r>
          <a:endParaRPr kumimoji="1" lang="en-US" altLang="ja-JP" sz="1400" b="0">
            <a:solidFill>
              <a:schemeClr val="tx1"/>
            </a:solidFill>
            <a:latin typeface="ＭＳ ゴシック"/>
            <a:ea typeface="ＭＳ ゴシック"/>
          </a:endParaRPr>
        </a:p>
        <a:p>
          <a:pPr algn="l"/>
          <a:r>
            <a:rPr kumimoji="1" lang="ja-JP" altLang="ja-JP" sz="1200" b="0">
              <a:solidFill>
                <a:schemeClr val="tx1"/>
              </a:solidFill>
              <a:effectLst/>
              <a:latin typeface="ＭＳ ゴシック"/>
              <a:ea typeface="ＭＳ ゴシック"/>
              <a:cs typeface="+mn-cs"/>
            </a:rPr>
            <a:t>手順</a:t>
          </a:r>
          <a:r>
            <a:rPr kumimoji="1" lang="ja-JP" altLang="en-US" sz="1200" b="0">
              <a:solidFill>
                <a:schemeClr val="tx1"/>
              </a:solidFill>
              <a:effectLst/>
              <a:latin typeface="ＭＳ ゴシック"/>
              <a:ea typeface="ＭＳ ゴシック"/>
              <a:cs typeface="+mn-cs"/>
            </a:rPr>
            <a:t>９　</a:t>
          </a:r>
          <a:r>
            <a:rPr kumimoji="1" lang="ja-JP" altLang="ja-JP" sz="1200" b="0">
              <a:solidFill>
                <a:schemeClr val="tx1"/>
              </a:solidFill>
              <a:effectLst/>
              <a:latin typeface="ＭＳ ゴシック"/>
              <a:ea typeface="ＭＳ ゴシック"/>
              <a:cs typeface="+mn-cs"/>
            </a:rPr>
            <a:t>「算定要件に対しての加配状況」</a:t>
          </a:r>
          <a:r>
            <a:rPr kumimoji="1" lang="ja-JP" altLang="en-US" sz="1200" b="0">
              <a:solidFill>
                <a:schemeClr val="tx1"/>
              </a:solidFill>
              <a:effectLst/>
              <a:latin typeface="ＭＳ ゴシック"/>
              <a:ea typeface="ＭＳ ゴシック"/>
              <a:cs typeface="+mn-cs"/>
            </a:rPr>
            <a:t>が０以上にになることで算定要件を満たすことになり、人員配置体制加算を算定できる。</a:t>
          </a:r>
          <a:endParaRPr kumimoji="1" lang="en-US" altLang="ja-JP" sz="1400" b="0">
            <a:solidFill>
              <a:schemeClr val="tx1"/>
            </a:solidFill>
            <a:latin typeface="ＭＳ ゴシック"/>
            <a:ea typeface="ＭＳ ゴシック"/>
          </a:endParaRPr>
        </a:p>
        <a:p>
          <a:pPr algn="l"/>
          <a:endParaRPr kumimoji="1" lang="en-US" altLang="ja-JP" sz="1400" b="0">
            <a:solidFill>
              <a:schemeClr val="tx1"/>
            </a:solidFill>
            <a:latin typeface="ＭＳ ゴシック"/>
            <a:ea typeface="ＭＳ ゴシック"/>
          </a:endParaRPr>
        </a:p>
      </xdr:txBody>
    </xdr:sp>
    <xdr:clientData/>
  </xdr:twoCellAnchor>
  <xdr:twoCellAnchor>
    <xdr:from>
      <xdr:col>38</xdr:col>
      <xdr:colOff>8255</xdr:colOff>
      <xdr:row>9</xdr:row>
      <xdr:rowOff>59690</xdr:rowOff>
    </xdr:from>
    <xdr:to>
      <xdr:col>39</xdr:col>
      <xdr:colOff>90805</xdr:colOff>
      <xdr:row>10</xdr:row>
      <xdr:rowOff>161925</xdr:rowOff>
    </xdr:to>
    <xdr:sp macro="" textlink="">
      <xdr:nvSpPr>
        <xdr:cNvPr id="12" name="矢印: 下 11">
          <a:extLst>
            <a:ext uri="{FF2B5EF4-FFF2-40B4-BE49-F238E27FC236}">
              <a16:creationId xmlns:a16="http://schemas.microsoft.com/office/drawing/2014/main" id="{D6316AEC-BB87-49C2-B3DF-3B4AB3F9697B}"/>
            </a:ext>
          </a:extLst>
        </xdr:cNvPr>
        <xdr:cNvSpPr/>
      </xdr:nvSpPr>
      <xdr:spPr>
        <a:xfrm>
          <a:off x="9106535" y="2543810"/>
          <a:ext cx="318770" cy="3689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165735</xdr:colOff>
      <xdr:row>29</xdr:row>
      <xdr:rowOff>82550</xdr:rowOff>
    </xdr:from>
    <xdr:to>
      <xdr:col>9</xdr:col>
      <xdr:colOff>193040</xdr:colOff>
      <xdr:row>30</xdr:row>
      <xdr:rowOff>220980</xdr:rowOff>
    </xdr:to>
    <xdr:sp macro="" textlink="">
      <xdr:nvSpPr>
        <xdr:cNvPr id="13" name="矢印: 上向き折線 12">
          <a:extLst>
            <a:ext uri="{FF2B5EF4-FFF2-40B4-BE49-F238E27FC236}">
              <a16:creationId xmlns:a16="http://schemas.microsoft.com/office/drawing/2014/main" id="{F4D24474-D947-4730-A645-9A2AB86FB214}"/>
            </a:ext>
          </a:extLst>
        </xdr:cNvPr>
        <xdr:cNvSpPr/>
      </xdr:nvSpPr>
      <xdr:spPr>
        <a:xfrm rot="5400000">
          <a:off x="1996123" y="7624762"/>
          <a:ext cx="389890" cy="499745"/>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179705</xdr:colOff>
      <xdr:row>29</xdr:row>
      <xdr:rowOff>82550</xdr:rowOff>
    </xdr:from>
    <xdr:to>
      <xdr:col>25</xdr:col>
      <xdr:colOff>207645</xdr:colOff>
      <xdr:row>30</xdr:row>
      <xdr:rowOff>221615</xdr:rowOff>
    </xdr:to>
    <xdr:sp macro="" textlink="">
      <xdr:nvSpPr>
        <xdr:cNvPr id="14" name="矢印: 上向き折線 13">
          <a:extLst>
            <a:ext uri="{FF2B5EF4-FFF2-40B4-BE49-F238E27FC236}">
              <a16:creationId xmlns:a16="http://schemas.microsoft.com/office/drawing/2014/main" id="{A549919C-C546-48A7-80A4-DFB3966D9894}"/>
            </a:ext>
          </a:extLst>
        </xdr:cNvPr>
        <xdr:cNvSpPr/>
      </xdr:nvSpPr>
      <xdr:spPr>
        <a:xfrm rot="5400000">
          <a:off x="5789612" y="7624763"/>
          <a:ext cx="390525"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180340</xdr:colOff>
      <xdr:row>29</xdr:row>
      <xdr:rowOff>83820</xdr:rowOff>
    </xdr:from>
    <xdr:to>
      <xdr:col>41</xdr:col>
      <xdr:colOff>208280</xdr:colOff>
      <xdr:row>30</xdr:row>
      <xdr:rowOff>221615</xdr:rowOff>
    </xdr:to>
    <xdr:sp macro="" textlink="">
      <xdr:nvSpPr>
        <xdr:cNvPr id="15" name="矢印: 上向き折線 14">
          <a:extLst>
            <a:ext uri="{FF2B5EF4-FFF2-40B4-BE49-F238E27FC236}">
              <a16:creationId xmlns:a16="http://schemas.microsoft.com/office/drawing/2014/main" id="{206A59D2-A192-478A-BF31-852FB63DA13C}"/>
            </a:ext>
          </a:extLst>
        </xdr:cNvPr>
        <xdr:cNvSpPr/>
      </xdr:nvSpPr>
      <xdr:spPr>
        <a:xfrm rot="5400000">
          <a:off x="9570402" y="7625398"/>
          <a:ext cx="389255"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180975</xdr:colOff>
      <xdr:row>29</xdr:row>
      <xdr:rowOff>99060</xdr:rowOff>
    </xdr:from>
    <xdr:to>
      <xdr:col>57</xdr:col>
      <xdr:colOff>208915</xdr:colOff>
      <xdr:row>30</xdr:row>
      <xdr:rowOff>236220</xdr:rowOff>
    </xdr:to>
    <xdr:sp macro="" textlink="">
      <xdr:nvSpPr>
        <xdr:cNvPr id="16" name="矢印: 上向き折線 15">
          <a:extLst>
            <a:ext uri="{FF2B5EF4-FFF2-40B4-BE49-F238E27FC236}">
              <a16:creationId xmlns:a16="http://schemas.microsoft.com/office/drawing/2014/main" id="{9828F4CE-65FD-4C5D-8E6E-778F797D770B}"/>
            </a:ext>
          </a:extLst>
        </xdr:cNvPr>
        <xdr:cNvSpPr/>
      </xdr:nvSpPr>
      <xdr:spPr>
        <a:xfrm rot="5400000">
          <a:off x="13350875" y="7640320"/>
          <a:ext cx="388620" cy="500380"/>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205740</xdr:rowOff>
    </xdr:from>
    <xdr:to>
      <xdr:col>81</xdr:col>
      <xdr:colOff>137795</xdr:colOff>
      <xdr:row>2</xdr:row>
      <xdr:rowOff>215265</xdr:rowOff>
    </xdr:to>
    <xdr:sp macro="" textlink="">
      <xdr:nvSpPr>
        <xdr:cNvPr id="17" name="角丸四角形 8">
          <a:extLst>
            <a:ext uri="{FF2B5EF4-FFF2-40B4-BE49-F238E27FC236}">
              <a16:creationId xmlns:a16="http://schemas.microsoft.com/office/drawing/2014/main" id="{6108B57B-A7EF-48DE-93C7-B2E219053346}"/>
            </a:ext>
          </a:extLst>
        </xdr:cNvPr>
        <xdr:cNvSpPr/>
      </xdr:nvSpPr>
      <xdr:spPr>
        <a:xfrm>
          <a:off x="17276445" y="205740"/>
          <a:ext cx="285623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a:ea typeface="HG丸ｺﾞｼｯｸM-PRO"/>
            </a:rPr>
            <a:t>＜注意事項＞</a:t>
          </a:r>
          <a:endParaRPr kumimoji="1" lang="en-US" altLang="ja-JP" sz="1100" b="1">
            <a:latin typeface="HG丸ｺﾞｼｯｸM-PRO"/>
            <a:ea typeface="HG丸ｺﾞｼｯｸM-PRO"/>
          </a:endParaRPr>
        </a:p>
        <a:p>
          <a:pPr algn="l"/>
          <a:r>
            <a:rPr kumimoji="1" lang="ja-JP" altLang="en-US" sz="1100" b="1">
              <a:latin typeface="HG丸ｺﾞｼｯｸM-PRO"/>
              <a:ea typeface="HG丸ｺﾞｼｯｸM-PRO"/>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BE6B8-9576-4636-A99D-BD6D72ADF089}">
  <sheetPr>
    <pageSetUpPr fitToPage="1"/>
  </sheetPr>
  <dimension ref="A1:AB82"/>
  <sheetViews>
    <sheetView topLeftCell="A20" zoomScale="81" zoomScaleNormal="81" workbookViewId="0">
      <selection activeCell="A51" sqref="A51:Y81"/>
    </sheetView>
  </sheetViews>
  <sheetFormatPr defaultColWidth="9" defaultRowHeight="13.2" x14ac:dyDescent="0.45"/>
  <cols>
    <col min="1" max="1" width="3.09765625" style="2" bestFit="1" customWidth="1"/>
    <col min="2" max="2" width="13.8984375" style="2" customWidth="1"/>
    <col min="3" max="3" width="16.5" style="2" customWidth="1"/>
    <col min="4" max="4" width="28.69921875" style="2" customWidth="1"/>
    <col min="5" max="5" width="37.5" style="2" customWidth="1"/>
    <col min="6" max="19" width="4.5" style="2" customWidth="1"/>
    <col min="20" max="20" width="18.69921875" style="2" customWidth="1"/>
    <col min="21" max="21" width="3.8984375" style="2" customWidth="1"/>
    <col min="22" max="22" width="1" style="2" customWidth="1"/>
    <col min="23" max="23" width="3.8984375" style="2" customWidth="1"/>
    <col min="24" max="24" width="1" style="2" customWidth="1"/>
    <col min="25" max="25" width="3.8984375" style="2" customWidth="1"/>
    <col min="26" max="27" width="2.59765625" style="2" customWidth="1"/>
    <col min="28" max="16384" width="9" style="2"/>
  </cols>
  <sheetData>
    <row r="1" spans="1:28" x14ac:dyDescent="0.45">
      <c r="A1" s="1"/>
      <c r="B1" s="1"/>
      <c r="C1" s="1"/>
      <c r="D1" s="1"/>
      <c r="E1" s="1"/>
      <c r="F1" s="1"/>
      <c r="G1" s="1"/>
      <c r="H1" s="1"/>
      <c r="I1" s="1"/>
      <c r="J1" s="1"/>
      <c r="K1" s="1"/>
      <c r="L1" s="1"/>
      <c r="M1" s="1"/>
      <c r="N1" s="1"/>
      <c r="O1" s="1"/>
      <c r="P1" s="1"/>
      <c r="Q1" s="1"/>
      <c r="R1" s="1"/>
      <c r="S1" s="1"/>
      <c r="T1" s="1"/>
      <c r="U1" s="1"/>
      <c r="V1" s="1"/>
      <c r="W1" s="1"/>
      <c r="X1" s="1"/>
      <c r="Y1" s="1"/>
    </row>
    <row r="2" spans="1:28" ht="21" x14ac:dyDescent="0.45">
      <c r="A2" s="511" t="s">
        <v>0</v>
      </c>
      <c r="B2" s="511"/>
      <c r="C2" s="511"/>
      <c r="D2" s="511"/>
      <c r="E2" s="511"/>
      <c r="F2" s="511"/>
      <c r="G2" s="511"/>
      <c r="H2" s="511"/>
      <c r="I2" s="511"/>
      <c r="J2" s="511"/>
      <c r="K2" s="511"/>
      <c r="L2" s="511"/>
      <c r="M2" s="511"/>
      <c r="N2" s="511"/>
      <c r="O2" s="511"/>
      <c r="P2" s="511"/>
      <c r="Q2" s="511"/>
      <c r="R2" s="511"/>
      <c r="S2" s="511"/>
      <c r="T2" s="511"/>
      <c r="U2" s="511"/>
      <c r="V2" s="511"/>
      <c r="W2" s="511"/>
      <c r="X2" s="511"/>
      <c r="Y2" s="511"/>
      <c r="Z2" s="3"/>
    </row>
    <row r="3" spans="1:28" ht="13.8" thickBot="1" x14ac:dyDescent="0.5">
      <c r="A3" s="1"/>
      <c r="B3" s="1"/>
      <c r="C3" s="1"/>
      <c r="D3" s="1"/>
      <c r="E3" s="1"/>
      <c r="F3" s="1"/>
      <c r="G3" s="1"/>
      <c r="H3" s="1"/>
      <c r="I3" s="1"/>
      <c r="J3" s="1"/>
      <c r="K3" s="1"/>
      <c r="L3" s="1"/>
      <c r="M3" s="1"/>
      <c r="N3" s="1"/>
      <c r="O3" s="1"/>
      <c r="P3" s="1"/>
      <c r="Q3" s="1"/>
      <c r="R3" s="1"/>
      <c r="S3" s="1"/>
      <c r="T3" s="1"/>
      <c r="U3" s="1"/>
      <c r="V3" s="1"/>
      <c r="W3" s="1"/>
      <c r="X3" s="1"/>
      <c r="Y3" s="1"/>
      <c r="Z3" s="1"/>
    </row>
    <row r="4" spans="1:28" ht="21.9" customHeight="1" thickBot="1" x14ac:dyDescent="0.5">
      <c r="A4" s="420" t="s">
        <v>1</v>
      </c>
      <c r="B4" s="512"/>
      <c r="C4" s="515" t="s">
        <v>2</v>
      </c>
      <c r="D4" s="517" t="s">
        <v>3</v>
      </c>
      <c r="E4" s="518" t="s">
        <v>4</v>
      </c>
      <c r="F4" s="519"/>
      <c r="G4" s="519"/>
      <c r="H4" s="519"/>
      <c r="I4" s="519"/>
      <c r="J4" s="519"/>
      <c r="K4" s="519"/>
      <c r="L4" s="519"/>
      <c r="M4" s="519"/>
      <c r="N4" s="519"/>
      <c r="O4" s="519"/>
      <c r="P4" s="519"/>
      <c r="Q4" s="519"/>
      <c r="R4" s="519"/>
      <c r="S4" s="519"/>
      <c r="T4" s="519"/>
      <c r="U4" s="4"/>
      <c r="V4" s="4"/>
      <c r="W4" s="4"/>
      <c r="X4" s="4"/>
      <c r="Y4" s="5"/>
      <c r="Z4" s="1"/>
    </row>
    <row r="5" spans="1:28" ht="21.9" customHeight="1" thickTop="1" thickBot="1" x14ac:dyDescent="0.5">
      <c r="A5" s="513"/>
      <c r="B5" s="514"/>
      <c r="C5" s="516"/>
      <c r="D5" s="516"/>
      <c r="E5" s="520"/>
      <c r="F5" s="521"/>
      <c r="G5" s="521"/>
      <c r="H5" s="521"/>
      <c r="I5" s="521"/>
      <c r="J5" s="521"/>
      <c r="K5" s="521"/>
      <c r="L5" s="521"/>
      <c r="M5" s="521"/>
      <c r="N5" s="521"/>
      <c r="O5" s="521"/>
      <c r="P5" s="521"/>
      <c r="Q5" s="521"/>
      <c r="R5" s="521"/>
      <c r="S5" s="521"/>
      <c r="T5" s="521"/>
      <c r="U5" s="522" t="s">
        <v>5</v>
      </c>
      <c r="V5" s="523"/>
      <c r="W5" s="523"/>
      <c r="X5" s="523"/>
      <c r="Y5" s="524"/>
      <c r="Z5" s="1"/>
    </row>
    <row r="6" spans="1:28" ht="57.75" customHeight="1" thickTop="1" thickBot="1" x14ac:dyDescent="0.5">
      <c r="A6" s="492" t="s">
        <v>6</v>
      </c>
      <c r="B6" s="493"/>
      <c r="C6" s="6"/>
      <c r="D6" s="7"/>
      <c r="E6" s="8" t="s">
        <v>7</v>
      </c>
      <c r="F6" s="494" t="s">
        <v>8</v>
      </c>
      <c r="G6" s="495"/>
      <c r="H6" s="495"/>
      <c r="I6" s="495"/>
      <c r="J6" s="495"/>
      <c r="K6" s="495"/>
      <c r="L6" s="495"/>
      <c r="M6" s="495"/>
      <c r="N6" s="495"/>
      <c r="O6" s="495"/>
      <c r="P6" s="495"/>
      <c r="Q6" s="495"/>
      <c r="R6" s="495"/>
      <c r="S6" s="495"/>
      <c r="T6" s="496"/>
      <c r="U6" s="9">
        <v>6</v>
      </c>
      <c r="V6" s="10" t="s">
        <v>9</v>
      </c>
      <c r="W6" s="11">
        <v>4</v>
      </c>
      <c r="X6" s="10" t="s">
        <v>9</v>
      </c>
      <c r="Y6" s="12">
        <v>1</v>
      </c>
      <c r="Z6" s="13"/>
    </row>
    <row r="7" spans="1:28" ht="21.9" customHeight="1" x14ac:dyDescent="0.45">
      <c r="A7" s="497"/>
      <c r="B7" s="499" t="s">
        <v>10</v>
      </c>
      <c r="C7" s="502">
        <v>30</v>
      </c>
      <c r="D7" s="505" t="s">
        <v>161</v>
      </c>
      <c r="E7" s="14" t="s">
        <v>11</v>
      </c>
      <c r="F7" s="411" t="s">
        <v>12</v>
      </c>
      <c r="G7" s="412"/>
      <c r="H7" s="412"/>
      <c r="I7" s="412"/>
      <c r="J7" s="412"/>
      <c r="K7" s="412"/>
      <c r="L7" s="412"/>
      <c r="M7" s="412"/>
      <c r="N7" s="412"/>
      <c r="O7" s="412"/>
      <c r="P7" s="412"/>
      <c r="Q7" s="412"/>
      <c r="R7" s="412"/>
      <c r="S7" s="412"/>
      <c r="T7" s="413"/>
      <c r="U7" s="15">
        <v>6</v>
      </c>
      <c r="V7" s="16" t="s">
        <v>9</v>
      </c>
      <c r="W7" s="17">
        <v>4</v>
      </c>
      <c r="X7" s="16" t="s">
        <v>9</v>
      </c>
      <c r="Y7" s="18">
        <v>1</v>
      </c>
      <c r="Z7" s="13"/>
    </row>
    <row r="8" spans="1:28" ht="30.75" customHeight="1" x14ac:dyDescent="0.45">
      <c r="A8" s="497"/>
      <c r="B8" s="500"/>
      <c r="C8" s="503"/>
      <c r="D8" s="506"/>
      <c r="E8" s="19" t="s">
        <v>13</v>
      </c>
      <c r="F8" s="508" t="s">
        <v>14</v>
      </c>
      <c r="G8" s="412"/>
      <c r="H8" s="412"/>
      <c r="I8" s="412"/>
      <c r="J8" s="412"/>
      <c r="K8" s="412"/>
      <c r="L8" s="412"/>
      <c r="M8" s="412"/>
      <c r="N8" s="412"/>
      <c r="O8" s="412"/>
      <c r="P8" s="412"/>
      <c r="Q8" s="412"/>
      <c r="R8" s="412"/>
      <c r="S8" s="412"/>
      <c r="T8" s="413"/>
      <c r="U8" s="20"/>
      <c r="V8" s="21" t="s">
        <v>9</v>
      </c>
      <c r="W8" s="22"/>
      <c r="X8" s="21" t="s">
        <v>9</v>
      </c>
      <c r="Y8" s="23"/>
      <c r="Z8" s="1"/>
    </row>
    <row r="9" spans="1:28" ht="21.9" customHeight="1" x14ac:dyDescent="0.45">
      <c r="A9" s="497"/>
      <c r="B9" s="500"/>
      <c r="C9" s="503"/>
      <c r="D9" s="506"/>
      <c r="E9" s="14" t="s">
        <v>15</v>
      </c>
      <c r="F9" s="483" t="s">
        <v>16</v>
      </c>
      <c r="G9" s="484"/>
      <c r="H9" s="484"/>
      <c r="I9" s="484"/>
      <c r="J9" s="484"/>
      <c r="K9" s="484"/>
      <c r="L9" s="484"/>
      <c r="M9" s="484"/>
      <c r="N9" s="484"/>
      <c r="O9" s="484"/>
      <c r="P9" s="484"/>
      <c r="Q9" s="484"/>
      <c r="R9" s="484"/>
      <c r="S9" s="484"/>
      <c r="T9" s="485"/>
      <c r="U9" s="20"/>
      <c r="V9" s="21" t="s">
        <v>9</v>
      </c>
      <c r="W9" s="22"/>
      <c r="X9" s="21" t="s">
        <v>9</v>
      </c>
      <c r="Y9" s="23"/>
      <c r="Z9" s="1"/>
    </row>
    <row r="10" spans="1:28" ht="21.9" customHeight="1" x14ac:dyDescent="0.45">
      <c r="A10" s="497"/>
      <c r="B10" s="500"/>
      <c r="C10" s="503"/>
      <c r="D10" s="506"/>
      <c r="E10" s="24" t="s">
        <v>17</v>
      </c>
      <c r="F10" s="483" t="s">
        <v>18</v>
      </c>
      <c r="G10" s="484"/>
      <c r="H10" s="484"/>
      <c r="I10" s="484"/>
      <c r="J10" s="484"/>
      <c r="K10" s="484"/>
      <c r="L10" s="484"/>
      <c r="M10" s="484"/>
      <c r="N10" s="484"/>
      <c r="O10" s="484"/>
      <c r="P10" s="484"/>
      <c r="Q10" s="484"/>
      <c r="R10" s="484"/>
      <c r="S10" s="484"/>
      <c r="T10" s="485"/>
      <c r="U10" s="20"/>
      <c r="V10" s="21" t="s">
        <v>9</v>
      </c>
      <c r="W10" s="22"/>
      <c r="X10" s="21" t="s">
        <v>9</v>
      </c>
      <c r="Y10" s="23"/>
      <c r="Z10" s="25"/>
    </row>
    <row r="11" spans="1:28" ht="21.9" customHeight="1" x14ac:dyDescent="0.45">
      <c r="A11" s="497"/>
      <c r="B11" s="500"/>
      <c r="C11" s="503"/>
      <c r="D11" s="506"/>
      <c r="E11" s="26" t="s">
        <v>19</v>
      </c>
      <c r="F11" s="475" t="s">
        <v>16</v>
      </c>
      <c r="G11" s="476"/>
      <c r="H11" s="476"/>
      <c r="I11" s="476"/>
      <c r="J11" s="476"/>
      <c r="K11" s="476"/>
      <c r="L11" s="476"/>
      <c r="M11" s="476"/>
      <c r="N11" s="476"/>
      <c r="O11" s="476"/>
      <c r="P11" s="476"/>
      <c r="Q11" s="476"/>
      <c r="R11" s="476"/>
      <c r="S11" s="476"/>
      <c r="T11" s="477"/>
      <c r="U11" s="15"/>
      <c r="V11" s="16" t="s">
        <v>9</v>
      </c>
      <c r="W11" s="17"/>
      <c r="X11" s="16" t="s">
        <v>9</v>
      </c>
      <c r="Y11" s="18"/>
      <c r="Z11" s="27"/>
      <c r="AA11" s="28"/>
      <c r="AB11" s="28"/>
    </row>
    <row r="12" spans="1:28" ht="21.9" customHeight="1" x14ac:dyDescent="0.45">
      <c r="A12" s="497"/>
      <c r="B12" s="500"/>
      <c r="C12" s="503"/>
      <c r="D12" s="506"/>
      <c r="E12" s="26" t="s">
        <v>21</v>
      </c>
      <c r="F12" s="475" t="s">
        <v>84</v>
      </c>
      <c r="G12" s="476"/>
      <c r="H12" s="476"/>
      <c r="I12" s="476"/>
      <c r="J12" s="476"/>
      <c r="K12" s="476"/>
      <c r="L12" s="476"/>
      <c r="M12" s="476"/>
      <c r="N12" s="476"/>
      <c r="O12" s="476"/>
      <c r="P12" s="476"/>
      <c r="Q12" s="476"/>
      <c r="R12" s="476"/>
      <c r="S12" s="476"/>
      <c r="T12" s="477"/>
      <c r="U12" s="15"/>
      <c r="V12" s="16" t="s">
        <v>9</v>
      </c>
      <c r="W12" s="17"/>
      <c r="X12" s="16" t="s">
        <v>9</v>
      </c>
      <c r="Y12" s="18"/>
      <c r="Z12" s="25"/>
    </row>
    <row r="13" spans="1:28" ht="21.9" customHeight="1" x14ac:dyDescent="0.45">
      <c r="A13" s="497"/>
      <c r="B13" s="500"/>
      <c r="C13" s="503"/>
      <c r="D13" s="506"/>
      <c r="E13" s="26" t="s">
        <v>22</v>
      </c>
      <c r="F13" s="475" t="s">
        <v>84</v>
      </c>
      <c r="G13" s="476"/>
      <c r="H13" s="476"/>
      <c r="I13" s="476"/>
      <c r="J13" s="476"/>
      <c r="K13" s="476"/>
      <c r="L13" s="476"/>
      <c r="M13" s="476"/>
      <c r="N13" s="476"/>
      <c r="O13" s="476"/>
      <c r="P13" s="476"/>
      <c r="Q13" s="476"/>
      <c r="R13" s="476"/>
      <c r="S13" s="476"/>
      <c r="T13" s="477"/>
      <c r="U13" s="15"/>
      <c r="V13" s="16" t="s">
        <v>9</v>
      </c>
      <c r="W13" s="17"/>
      <c r="X13" s="16" t="s">
        <v>9</v>
      </c>
      <c r="Y13" s="18"/>
      <c r="Z13" s="25"/>
    </row>
    <row r="14" spans="1:28" ht="21.9" customHeight="1" x14ac:dyDescent="0.45">
      <c r="A14" s="497"/>
      <c r="B14" s="500"/>
      <c r="C14" s="503"/>
      <c r="D14" s="506"/>
      <c r="E14" s="26" t="s">
        <v>23</v>
      </c>
      <c r="F14" s="475" t="s">
        <v>84</v>
      </c>
      <c r="G14" s="476"/>
      <c r="H14" s="476"/>
      <c r="I14" s="476"/>
      <c r="J14" s="476"/>
      <c r="K14" s="476"/>
      <c r="L14" s="476"/>
      <c r="M14" s="476"/>
      <c r="N14" s="476"/>
      <c r="O14" s="476"/>
      <c r="P14" s="476"/>
      <c r="Q14" s="476"/>
      <c r="R14" s="476"/>
      <c r="S14" s="476"/>
      <c r="T14" s="477"/>
      <c r="U14" s="15"/>
      <c r="V14" s="16" t="s">
        <v>9</v>
      </c>
      <c r="W14" s="17"/>
      <c r="X14" s="16" t="s">
        <v>9</v>
      </c>
      <c r="Y14" s="18"/>
      <c r="Z14" s="25"/>
    </row>
    <row r="15" spans="1:28" ht="21.9" customHeight="1" x14ac:dyDescent="0.45">
      <c r="A15" s="497"/>
      <c r="B15" s="500"/>
      <c r="C15" s="503"/>
      <c r="D15" s="506"/>
      <c r="E15" s="24" t="s">
        <v>24</v>
      </c>
      <c r="F15" s="411" t="s">
        <v>25</v>
      </c>
      <c r="G15" s="412"/>
      <c r="H15" s="412"/>
      <c r="I15" s="412"/>
      <c r="J15" s="412"/>
      <c r="K15" s="412"/>
      <c r="L15" s="412"/>
      <c r="M15" s="412"/>
      <c r="N15" s="412"/>
      <c r="O15" s="412"/>
      <c r="P15" s="412"/>
      <c r="Q15" s="412"/>
      <c r="R15" s="412"/>
      <c r="S15" s="412"/>
      <c r="T15" s="413"/>
      <c r="U15" s="15">
        <v>6</v>
      </c>
      <c r="V15" s="16"/>
      <c r="W15" s="17">
        <v>4</v>
      </c>
      <c r="X15" s="16"/>
      <c r="Y15" s="18">
        <v>1</v>
      </c>
      <c r="Z15" s="1"/>
    </row>
    <row r="16" spans="1:28" ht="21.9" customHeight="1" x14ac:dyDescent="0.45">
      <c r="A16" s="497"/>
      <c r="B16" s="500"/>
      <c r="C16" s="503"/>
      <c r="D16" s="506"/>
      <c r="E16" s="24" t="s">
        <v>26</v>
      </c>
      <c r="F16" s="475" t="s">
        <v>27</v>
      </c>
      <c r="G16" s="476"/>
      <c r="H16" s="476"/>
      <c r="I16" s="476"/>
      <c r="J16" s="476"/>
      <c r="K16" s="476"/>
      <c r="L16" s="476"/>
      <c r="M16" s="476"/>
      <c r="N16" s="476"/>
      <c r="O16" s="476"/>
      <c r="P16" s="476"/>
      <c r="Q16" s="476"/>
      <c r="R16" s="476"/>
      <c r="S16" s="476"/>
      <c r="T16" s="477"/>
      <c r="U16" s="20"/>
      <c r="V16" s="21" t="s">
        <v>9</v>
      </c>
      <c r="W16" s="22"/>
      <c r="X16" s="21" t="s">
        <v>9</v>
      </c>
      <c r="Y16" s="23"/>
      <c r="Z16" s="1"/>
    </row>
    <row r="17" spans="1:26" ht="21.9" customHeight="1" x14ac:dyDescent="0.45">
      <c r="A17" s="497"/>
      <c r="B17" s="500"/>
      <c r="C17" s="503"/>
      <c r="D17" s="506"/>
      <c r="E17" s="29" t="s">
        <v>28</v>
      </c>
      <c r="F17" s="508" t="s">
        <v>16</v>
      </c>
      <c r="G17" s="509"/>
      <c r="H17" s="509"/>
      <c r="I17" s="509"/>
      <c r="J17" s="509"/>
      <c r="K17" s="509"/>
      <c r="L17" s="509"/>
      <c r="M17" s="509"/>
      <c r="N17" s="509"/>
      <c r="O17" s="509"/>
      <c r="P17" s="509"/>
      <c r="Q17" s="509"/>
      <c r="R17" s="509"/>
      <c r="S17" s="509"/>
      <c r="T17" s="510"/>
      <c r="U17" s="20"/>
      <c r="V17" s="21" t="s">
        <v>9</v>
      </c>
      <c r="W17" s="22"/>
      <c r="X17" s="21" t="s">
        <v>9</v>
      </c>
      <c r="Y17" s="23"/>
      <c r="Z17" s="13"/>
    </row>
    <row r="18" spans="1:26" ht="42" customHeight="1" x14ac:dyDescent="0.45">
      <c r="A18" s="497"/>
      <c r="B18" s="500"/>
      <c r="C18" s="503"/>
      <c r="D18" s="506"/>
      <c r="E18" s="14" t="s">
        <v>29</v>
      </c>
      <c r="F18" s="508" t="s">
        <v>14</v>
      </c>
      <c r="G18" s="412"/>
      <c r="H18" s="412"/>
      <c r="I18" s="412"/>
      <c r="J18" s="412"/>
      <c r="K18" s="412"/>
      <c r="L18" s="412"/>
      <c r="M18" s="412"/>
      <c r="N18" s="412"/>
      <c r="O18" s="412"/>
      <c r="P18" s="412"/>
      <c r="Q18" s="412"/>
      <c r="R18" s="412"/>
      <c r="S18" s="412"/>
      <c r="T18" s="413"/>
      <c r="U18" s="20"/>
      <c r="V18" s="21" t="s">
        <v>9</v>
      </c>
      <c r="W18" s="22"/>
      <c r="X18" s="21" t="s">
        <v>9</v>
      </c>
      <c r="Y18" s="23"/>
      <c r="Z18" s="1"/>
    </row>
    <row r="19" spans="1:26" ht="44.25" customHeight="1" x14ac:dyDescent="0.45">
      <c r="A19" s="497"/>
      <c r="B19" s="500"/>
      <c r="C19" s="503"/>
      <c r="D19" s="506"/>
      <c r="E19" s="29" t="s">
        <v>30</v>
      </c>
      <c r="F19" s="508" t="s">
        <v>31</v>
      </c>
      <c r="G19" s="509"/>
      <c r="H19" s="509"/>
      <c r="I19" s="509"/>
      <c r="J19" s="509"/>
      <c r="K19" s="509"/>
      <c r="L19" s="509"/>
      <c r="M19" s="509"/>
      <c r="N19" s="509"/>
      <c r="O19" s="509"/>
      <c r="P19" s="509"/>
      <c r="Q19" s="509"/>
      <c r="R19" s="509"/>
      <c r="S19" s="509"/>
      <c r="T19" s="510"/>
      <c r="U19" s="20"/>
      <c r="V19" s="21" t="s">
        <v>9</v>
      </c>
      <c r="W19" s="22"/>
      <c r="X19" s="21" t="s">
        <v>9</v>
      </c>
      <c r="Y19" s="23"/>
      <c r="Z19" s="25"/>
    </row>
    <row r="20" spans="1:26" ht="22.65" customHeight="1" x14ac:dyDescent="0.45">
      <c r="A20" s="497"/>
      <c r="B20" s="500"/>
      <c r="C20" s="503"/>
      <c r="D20" s="506"/>
      <c r="E20" s="30" t="s">
        <v>32</v>
      </c>
      <c r="F20" s="508" t="s">
        <v>14</v>
      </c>
      <c r="G20" s="509"/>
      <c r="H20" s="509"/>
      <c r="I20" s="509"/>
      <c r="J20" s="509"/>
      <c r="K20" s="509"/>
      <c r="L20" s="509"/>
      <c r="M20" s="509"/>
      <c r="N20" s="509"/>
      <c r="O20" s="509"/>
      <c r="P20" s="509"/>
      <c r="Q20" s="509"/>
      <c r="R20" s="509"/>
      <c r="S20" s="509"/>
      <c r="T20" s="510"/>
      <c r="U20" s="20"/>
      <c r="V20" s="21" t="s">
        <v>9</v>
      </c>
      <c r="W20" s="22"/>
      <c r="X20" s="21" t="s">
        <v>9</v>
      </c>
      <c r="Y20" s="23"/>
      <c r="Z20" s="13"/>
    </row>
    <row r="21" spans="1:26" ht="21.9" customHeight="1" x14ac:dyDescent="0.45">
      <c r="A21" s="497"/>
      <c r="B21" s="500"/>
      <c r="C21" s="503"/>
      <c r="D21" s="506"/>
      <c r="E21" s="29" t="s">
        <v>33</v>
      </c>
      <c r="F21" s="412" t="s">
        <v>16</v>
      </c>
      <c r="G21" s="412"/>
      <c r="H21" s="412"/>
      <c r="I21" s="412"/>
      <c r="J21" s="412"/>
      <c r="K21" s="412"/>
      <c r="L21" s="412"/>
      <c r="M21" s="412"/>
      <c r="N21" s="412"/>
      <c r="O21" s="412"/>
      <c r="P21" s="412"/>
      <c r="Q21" s="412"/>
      <c r="R21" s="412"/>
      <c r="S21" s="412"/>
      <c r="T21" s="413"/>
      <c r="U21" s="20"/>
      <c r="V21" s="21" t="s">
        <v>9</v>
      </c>
      <c r="W21" s="22"/>
      <c r="X21" s="21" t="s">
        <v>9</v>
      </c>
      <c r="Y21" s="23"/>
      <c r="Z21" s="1"/>
    </row>
    <row r="22" spans="1:26" ht="21.9" customHeight="1" x14ac:dyDescent="0.45">
      <c r="A22" s="497"/>
      <c r="B22" s="500"/>
      <c r="C22" s="503"/>
      <c r="D22" s="506"/>
      <c r="E22" s="31" t="s">
        <v>34</v>
      </c>
      <c r="F22" s="412" t="s">
        <v>16</v>
      </c>
      <c r="G22" s="412"/>
      <c r="H22" s="412"/>
      <c r="I22" s="412"/>
      <c r="J22" s="412"/>
      <c r="K22" s="412"/>
      <c r="L22" s="412"/>
      <c r="M22" s="412"/>
      <c r="N22" s="412"/>
      <c r="O22" s="412"/>
      <c r="P22" s="412"/>
      <c r="Q22" s="412"/>
      <c r="R22" s="412"/>
      <c r="S22" s="412"/>
      <c r="T22" s="413"/>
      <c r="U22" s="20"/>
      <c r="V22" s="21" t="s">
        <v>9</v>
      </c>
      <c r="W22" s="22"/>
      <c r="X22" s="21" t="s">
        <v>9</v>
      </c>
      <c r="Y22" s="23"/>
      <c r="Z22" s="1"/>
    </row>
    <row r="23" spans="1:26" ht="22.65" customHeight="1" x14ac:dyDescent="0.45">
      <c r="A23" s="497"/>
      <c r="B23" s="500"/>
      <c r="C23" s="503"/>
      <c r="D23" s="506"/>
      <c r="E23" s="29" t="s">
        <v>35</v>
      </c>
      <c r="F23" s="412" t="s">
        <v>16</v>
      </c>
      <c r="G23" s="412"/>
      <c r="H23" s="412"/>
      <c r="I23" s="412"/>
      <c r="J23" s="412"/>
      <c r="K23" s="412"/>
      <c r="L23" s="412"/>
      <c r="M23" s="412"/>
      <c r="N23" s="412"/>
      <c r="O23" s="412"/>
      <c r="P23" s="412"/>
      <c r="Q23" s="412"/>
      <c r="R23" s="412"/>
      <c r="S23" s="412"/>
      <c r="T23" s="413"/>
      <c r="U23" s="20"/>
      <c r="V23" s="21" t="s">
        <v>9</v>
      </c>
      <c r="W23" s="22"/>
      <c r="X23" s="21" t="s">
        <v>9</v>
      </c>
      <c r="Y23" s="23"/>
      <c r="Z23" s="13"/>
    </row>
    <row r="24" spans="1:26" ht="22.65" customHeight="1" x14ac:dyDescent="0.45">
      <c r="A24" s="497"/>
      <c r="B24" s="500"/>
      <c r="C24" s="503"/>
      <c r="D24" s="506"/>
      <c r="E24" s="29" t="s">
        <v>36</v>
      </c>
      <c r="F24" s="412" t="s">
        <v>16</v>
      </c>
      <c r="G24" s="412"/>
      <c r="H24" s="412"/>
      <c r="I24" s="412"/>
      <c r="J24" s="412"/>
      <c r="K24" s="412"/>
      <c r="L24" s="412"/>
      <c r="M24" s="412"/>
      <c r="N24" s="412"/>
      <c r="O24" s="412"/>
      <c r="P24" s="412"/>
      <c r="Q24" s="412"/>
      <c r="R24" s="412"/>
      <c r="S24" s="412"/>
      <c r="T24" s="413"/>
      <c r="U24" s="20"/>
      <c r="V24" s="21" t="s">
        <v>9</v>
      </c>
      <c r="W24" s="22"/>
      <c r="X24" s="21" t="s">
        <v>9</v>
      </c>
      <c r="Y24" s="23"/>
      <c r="Z24" s="13"/>
    </row>
    <row r="25" spans="1:26" ht="22.65" customHeight="1" x14ac:dyDescent="0.45">
      <c r="A25" s="497"/>
      <c r="B25" s="500"/>
      <c r="C25" s="503"/>
      <c r="D25" s="506"/>
      <c r="E25" s="29" t="s">
        <v>37</v>
      </c>
      <c r="F25" s="412" t="s">
        <v>16</v>
      </c>
      <c r="G25" s="412"/>
      <c r="H25" s="412"/>
      <c r="I25" s="412"/>
      <c r="J25" s="412"/>
      <c r="K25" s="412"/>
      <c r="L25" s="412"/>
      <c r="M25" s="412"/>
      <c r="N25" s="412"/>
      <c r="O25" s="412"/>
      <c r="P25" s="412"/>
      <c r="Q25" s="412"/>
      <c r="R25" s="412"/>
      <c r="S25" s="412"/>
      <c r="T25" s="413"/>
      <c r="U25" s="20"/>
      <c r="V25" s="21" t="s">
        <v>9</v>
      </c>
      <c r="W25" s="22"/>
      <c r="X25" s="21" t="s">
        <v>9</v>
      </c>
      <c r="Y25" s="23"/>
      <c r="Z25" s="13"/>
    </row>
    <row r="26" spans="1:26" ht="21.9" customHeight="1" x14ac:dyDescent="0.45">
      <c r="A26" s="497"/>
      <c r="B26" s="500"/>
      <c r="C26" s="503"/>
      <c r="D26" s="506"/>
      <c r="E26" s="29" t="s">
        <v>38</v>
      </c>
      <c r="F26" s="412" t="s">
        <v>18</v>
      </c>
      <c r="G26" s="412"/>
      <c r="H26" s="412"/>
      <c r="I26" s="412"/>
      <c r="J26" s="412"/>
      <c r="K26" s="412"/>
      <c r="L26" s="412"/>
      <c r="M26" s="412"/>
      <c r="N26" s="412"/>
      <c r="O26" s="412"/>
      <c r="P26" s="412"/>
      <c r="Q26" s="412"/>
      <c r="R26" s="412"/>
      <c r="S26" s="412"/>
      <c r="T26" s="413"/>
      <c r="U26" s="20"/>
      <c r="V26" s="21" t="s">
        <v>9</v>
      </c>
      <c r="W26" s="22"/>
      <c r="X26" s="21" t="s">
        <v>9</v>
      </c>
      <c r="Y26" s="23"/>
      <c r="Z26" s="1"/>
    </row>
    <row r="27" spans="1:26" ht="21.9" customHeight="1" x14ac:dyDescent="0.45">
      <c r="A27" s="497"/>
      <c r="B27" s="500"/>
      <c r="C27" s="503"/>
      <c r="D27" s="506"/>
      <c r="E27" s="24" t="s">
        <v>39</v>
      </c>
      <c r="F27" s="412" t="s">
        <v>164</v>
      </c>
      <c r="G27" s="412"/>
      <c r="H27" s="412"/>
      <c r="I27" s="412"/>
      <c r="J27" s="412"/>
      <c r="K27" s="412"/>
      <c r="L27" s="412"/>
      <c r="M27" s="412"/>
      <c r="N27" s="412"/>
      <c r="O27" s="412"/>
      <c r="P27" s="412"/>
      <c r="Q27" s="412"/>
      <c r="R27" s="412"/>
      <c r="S27" s="412"/>
      <c r="T27" s="413"/>
      <c r="U27" s="20"/>
      <c r="V27" s="21" t="s">
        <v>9</v>
      </c>
      <c r="W27" s="22"/>
      <c r="X27" s="21" t="s">
        <v>9</v>
      </c>
      <c r="Y27" s="23"/>
      <c r="Z27" s="1"/>
    </row>
    <row r="28" spans="1:26" ht="21.9" customHeight="1" x14ac:dyDescent="0.45">
      <c r="A28" s="497"/>
      <c r="B28" s="500"/>
      <c r="C28" s="503"/>
      <c r="D28" s="506"/>
      <c r="E28" s="29" t="s">
        <v>40</v>
      </c>
      <c r="F28" s="412" t="s">
        <v>165</v>
      </c>
      <c r="G28" s="412"/>
      <c r="H28" s="412"/>
      <c r="I28" s="412"/>
      <c r="J28" s="412"/>
      <c r="K28" s="412"/>
      <c r="L28" s="412"/>
      <c r="M28" s="412"/>
      <c r="N28" s="412"/>
      <c r="O28" s="412"/>
      <c r="P28" s="412"/>
      <c r="Q28" s="412"/>
      <c r="R28" s="412"/>
      <c r="S28" s="412"/>
      <c r="T28" s="413"/>
      <c r="U28" s="20"/>
      <c r="V28" s="21" t="s">
        <v>9</v>
      </c>
      <c r="W28" s="22"/>
      <c r="X28" s="21" t="s">
        <v>9</v>
      </c>
      <c r="Y28" s="23"/>
      <c r="Z28" s="25"/>
    </row>
    <row r="29" spans="1:26" ht="21.9" customHeight="1" x14ac:dyDescent="0.45">
      <c r="A29" s="497"/>
      <c r="B29" s="500"/>
      <c r="C29" s="503"/>
      <c r="D29" s="506"/>
      <c r="E29" s="32" t="s">
        <v>41</v>
      </c>
      <c r="F29" s="489" t="s">
        <v>42</v>
      </c>
      <c r="G29" s="490"/>
      <c r="H29" s="490"/>
      <c r="I29" s="490"/>
      <c r="J29" s="490"/>
      <c r="K29" s="490"/>
      <c r="L29" s="490"/>
      <c r="M29" s="490"/>
      <c r="N29" s="490"/>
      <c r="O29" s="490"/>
      <c r="P29" s="490"/>
      <c r="Q29" s="490"/>
      <c r="R29" s="490"/>
      <c r="S29" s="490"/>
      <c r="T29" s="491"/>
      <c r="U29" s="20"/>
      <c r="V29" s="21"/>
      <c r="W29" s="22"/>
      <c r="X29" s="21"/>
      <c r="Y29" s="23"/>
      <c r="Z29" s="25"/>
    </row>
    <row r="30" spans="1:26" ht="21.9" customHeight="1" x14ac:dyDescent="0.45">
      <c r="A30" s="497"/>
      <c r="B30" s="500"/>
      <c r="C30" s="503"/>
      <c r="D30" s="506"/>
      <c r="E30" s="32" t="s">
        <v>43</v>
      </c>
      <c r="F30" s="489" t="s">
        <v>16</v>
      </c>
      <c r="G30" s="490"/>
      <c r="H30" s="490"/>
      <c r="I30" s="490"/>
      <c r="J30" s="490"/>
      <c r="K30" s="490"/>
      <c r="L30" s="490"/>
      <c r="M30" s="490"/>
      <c r="N30" s="490"/>
      <c r="O30" s="490"/>
      <c r="P30" s="490"/>
      <c r="Q30" s="490"/>
      <c r="R30" s="490"/>
      <c r="S30" s="490"/>
      <c r="T30" s="491"/>
      <c r="U30" s="20"/>
      <c r="V30" s="21"/>
      <c r="W30" s="22"/>
      <c r="X30" s="21"/>
      <c r="Y30" s="23"/>
      <c r="Z30" s="25"/>
    </row>
    <row r="31" spans="1:26" ht="21.9" customHeight="1" x14ac:dyDescent="0.45">
      <c r="A31" s="497"/>
      <c r="B31" s="500"/>
      <c r="C31" s="503"/>
      <c r="D31" s="506"/>
      <c r="E31" s="32" t="s">
        <v>44</v>
      </c>
      <c r="F31" s="475" t="s">
        <v>163</v>
      </c>
      <c r="G31" s="476"/>
      <c r="H31" s="476"/>
      <c r="I31" s="476"/>
      <c r="J31" s="476"/>
      <c r="K31" s="476"/>
      <c r="L31" s="476"/>
      <c r="M31" s="476"/>
      <c r="N31" s="476"/>
      <c r="O31" s="476"/>
      <c r="P31" s="476"/>
      <c r="Q31" s="476"/>
      <c r="R31" s="476"/>
      <c r="S31" s="476"/>
      <c r="T31" s="477"/>
      <c r="U31" s="15">
        <v>6</v>
      </c>
      <c r="V31" s="16"/>
      <c r="W31" s="17">
        <v>4</v>
      </c>
      <c r="X31" s="16"/>
      <c r="Y31" s="18">
        <v>1</v>
      </c>
      <c r="Z31" s="25"/>
    </row>
    <row r="32" spans="1:26" ht="21.9" customHeight="1" x14ac:dyDescent="0.45">
      <c r="A32" s="497"/>
      <c r="B32" s="500"/>
      <c r="C32" s="503"/>
      <c r="D32" s="506"/>
      <c r="E32" s="14" t="s">
        <v>45</v>
      </c>
      <c r="F32" s="411" t="s">
        <v>20</v>
      </c>
      <c r="G32" s="412"/>
      <c r="H32" s="412"/>
      <c r="I32" s="412"/>
      <c r="J32" s="412"/>
      <c r="K32" s="412"/>
      <c r="L32" s="412"/>
      <c r="M32" s="412"/>
      <c r="N32" s="412"/>
      <c r="O32" s="412"/>
      <c r="P32" s="412"/>
      <c r="Q32" s="412"/>
      <c r="R32" s="412"/>
      <c r="S32" s="412"/>
      <c r="T32" s="413"/>
      <c r="U32" s="15">
        <v>6</v>
      </c>
      <c r="V32" s="16"/>
      <c r="W32" s="17">
        <v>4</v>
      </c>
      <c r="X32" s="16"/>
      <c r="Y32" s="18">
        <v>1</v>
      </c>
      <c r="Z32" s="1"/>
    </row>
    <row r="33" spans="1:26" ht="21.9" customHeight="1" x14ac:dyDescent="0.45">
      <c r="A33" s="497"/>
      <c r="B33" s="500"/>
      <c r="C33" s="503"/>
      <c r="D33" s="506"/>
      <c r="E33" s="29" t="s">
        <v>46</v>
      </c>
      <c r="F33" s="411" t="s">
        <v>20</v>
      </c>
      <c r="G33" s="412"/>
      <c r="H33" s="412"/>
      <c r="I33" s="412"/>
      <c r="J33" s="412"/>
      <c r="K33" s="412"/>
      <c r="L33" s="412"/>
      <c r="M33" s="412"/>
      <c r="N33" s="412"/>
      <c r="O33" s="412"/>
      <c r="P33" s="412"/>
      <c r="Q33" s="412"/>
      <c r="R33" s="412"/>
      <c r="S33" s="412"/>
      <c r="T33" s="413"/>
      <c r="U33" s="15">
        <v>6</v>
      </c>
      <c r="V33" s="16"/>
      <c r="W33" s="17">
        <v>4</v>
      </c>
      <c r="X33" s="16"/>
      <c r="Y33" s="18">
        <v>1</v>
      </c>
      <c r="Z33" s="1"/>
    </row>
    <row r="34" spans="1:26" ht="21.9" customHeight="1" x14ac:dyDescent="0.45">
      <c r="A34" s="497"/>
      <c r="B34" s="500"/>
      <c r="C34" s="503"/>
      <c r="D34" s="506"/>
      <c r="E34" s="29" t="s">
        <v>47</v>
      </c>
      <c r="F34" s="411" t="s">
        <v>20</v>
      </c>
      <c r="G34" s="412"/>
      <c r="H34" s="412"/>
      <c r="I34" s="412"/>
      <c r="J34" s="412"/>
      <c r="K34" s="412"/>
      <c r="L34" s="412"/>
      <c r="M34" s="412"/>
      <c r="N34" s="412"/>
      <c r="O34" s="412"/>
      <c r="P34" s="412"/>
      <c r="Q34" s="412"/>
      <c r="R34" s="412"/>
      <c r="S34" s="412"/>
      <c r="T34" s="413"/>
      <c r="U34" s="15">
        <v>6</v>
      </c>
      <c r="V34" s="16"/>
      <c r="W34" s="17">
        <v>4</v>
      </c>
      <c r="X34" s="16"/>
      <c r="Y34" s="18">
        <v>1</v>
      </c>
      <c r="Z34" s="1"/>
    </row>
    <row r="35" spans="1:26" ht="109.65" customHeight="1" x14ac:dyDescent="0.45">
      <c r="A35" s="497"/>
      <c r="B35" s="500"/>
      <c r="C35" s="503"/>
      <c r="D35" s="506"/>
      <c r="E35" s="14" t="s">
        <v>48</v>
      </c>
      <c r="F35" s="480" t="s">
        <v>49</v>
      </c>
      <c r="G35" s="481"/>
      <c r="H35" s="481"/>
      <c r="I35" s="481"/>
      <c r="J35" s="481"/>
      <c r="K35" s="481"/>
      <c r="L35" s="481"/>
      <c r="M35" s="481"/>
      <c r="N35" s="481"/>
      <c r="O35" s="481"/>
      <c r="P35" s="481"/>
      <c r="Q35" s="481"/>
      <c r="R35" s="481"/>
      <c r="S35" s="481"/>
      <c r="T35" s="482"/>
      <c r="U35" s="15">
        <v>6</v>
      </c>
      <c r="V35" s="16"/>
      <c r="W35" s="17">
        <v>4</v>
      </c>
      <c r="X35" s="16"/>
      <c r="Y35" s="18">
        <v>1</v>
      </c>
      <c r="Z35" s="1"/>
    </row>
    <row r="36" spans="1:26" ht="21.9" customHeight="1" x14ac:dyDescent="0.45">
      <c r="A36" s="497"/>
      <c r="B36" s="500"/>
      <c r="C36" s="503"/>
      <c r="D36" s="506"/>
      <c r="E36" s="29" t="s">
        <v>50</v>
      </c>
      <c r="F36" s="483" t="s">
        <v>51</v>
      </c>
      <c r="G36" s="484"/>
      <c r="H36" s="484"/>
      <c r="I36" s="484"/>
      <c r="J36" s="484"/>
      <c r="K36" s="484"/>
      <c r="L36" s="484"/>
      <c r="M36" s="484"/>
      <c r="N36" s="484"/>
      <c r="O36" s="484"/>
      <c r="P36" s="484"/>
      <c r="Q36" s="484"/>
      <c r="R36" s="484"/>
      <c r="S36" s="484"/>
      <c r="T36" s="485"/>
      <c r="U36" s="15">
        <v>6</v>
      </c>
      <c r="V36" s="16"/>
      <c r="W36" s="17">
        <v>4</v>
      </c>
      <c r="X36" s="16"/>
      <c r="Y36" s="18">
        <v>1</v>
      </c>
      <c r="Z36" s="1"/>
    </row>
    <row r="37" spans="1:26" ht="21.9" customHeight="1" x14ac:dyDescent="0.45">
      <c r="A37" s="497"/>
      <c r="B37" s="500"/>
      <c r="C37" s="503"/>
      <c r="D37" s="506"/>
      <c r="E37" s="14" t="s">
        <v>52</v>
      </c>
      <c r="F37" s="483" t="s">
        <v>42</v>
      </c>
      <c r="G37" s="484"/>
      <c r="H37" s="484"/>
      <c r="I37" s="484"/>
      <c r="J37" s="484"/>
      <c r="K37" s="484"/>
      <c r="L37" s="484"/>
      <c r="M37" s="484"/>
      <c r="N37" s="484"/>
      <c r="O37" s="484"/>
      <c r="P37" s="484"/>
      <c r="Q37" s="484"/>
      <c r="R37" s="484"/>
      <c r="S37" s="484"/>
      <c r="T37" s="485"/>
      <c r="U37" s="20"/>
      <c r="V37" s="21" t="s">
        <v>9</v>
      </c>
      <c r="W37" s="22"/>
      <c r="X37" s="21" t="s">
        <v>9</v>
      </c>
      <c r="Y37" s="23"/>
      <c r="Z37" s="1"/>
    </row>
    <row r="38" spans="1:26" ht="21.9" customHeight="1" x14ac:dyDescent="0.45">
      <c r="A38" s="497"/>
      <c r="B38" s="500"/>
      <c r="C38" s="503"/>
      <c r="D38" s="506"/>
      <c r="E38" s="33" t="s">
        <v>53</v>
      </c>
      <c r="F38" s="486" t="s">
        <v>16</v>
      </c>
      <c r="G38" s="487"/>
      <c r="H38" s="487"/>
      <c r="I38" s="487"/>
      <c r="J38" s="487"/>
      <c r="K38" s="487"/>
      <c r="L38" s="487"/>
      <c r="M38" s="487"/>
      <c r="N38" s="487"/>
      <c r="O38" s="487"/>
      <c r="P38" s="487"/>
      <c r="Q38" s="487"/>
      <c r="R38" s="487"/>
      <c r="S38" s="487"/>
      <c r="T38" s="488"/>
      <c r="U38" s="34"/>
      <c r="V38" s="35"/>
      <c r="W38" s="36"/>
      <c r="X38" s="35"/>
      <c r="Y38" s="37"/>
      <c r="Z38" s="1"/>
    </row>
    <row r="39" spans="1:26" ht="21.9" customHeight="1" x14ac:dyDescent="0.45">
      <c r="A39" s="497"/>
      <c r="B39" s="500"/>
      <c r="C39" s="503"/>
      <c r="D39" s="506"/>
      <c r="E39" s="29" t="s">
        <v>54</v>
      </c>
      <c r="F39" s="411" t="s">
        <v>55</v>
      </c>
      <c r="G39" s="412"/>
      <c r="H39" s="412"/>
      <c r="I39" s="412"/>
      <c r="J39" s="412"/>
      <c r="K39" s="412"/>
      <c r="L39" s="412"/>
      <c r="M39" s="412"/>
      <c r="N39" s="412"/>
      <c r="O39" s="412"/>
      <c r="P39" s="412"/>
      <c r="Q39" s="412"/>
      <c r="R39" s="412"/>
      <c r="S39" s="412"/>
      <c r="T39" s="413"/>
      <c r="U39" s="15">
        <v>6</v>
      </c>
      <c r="V39" s="16"/>
      <c r="W39" s="17">
        <v>4</v>
      </c>
      <c r="X39" s="16"/>
      <c r="Y39" s="18">
        <v>1</v>
      </c>
      <c r="Z39" s="1"/>
    </row>
    <row r="40" spans="1:26" ht="21.9" customHeight="1" x14ac:dyDescent="0.45">
      <c r="A40" s="497"/>
      <c r="B40" s="500"/>
      <c r="C40" s="503"/>
      <c r="D40" s="506"/>
      <c r="E40" s="33" t="s">
        <v>56</v>
      </c>
      <c r="F40" s="475" t="s">
        <v>162</v>
      </c>
      <c r="G40" s="476"/>
      <c r="H40" s="476"/>
      <c r="I40" s="476"/>
      <c r="J40" s="476"/>
      <c r="K40" s="476"/>
      <c r="L40" s="476"/>
      <c r="M40" s="476"/>
      <c r="N40" s="476"/>
      <c r="O40" s="476"/>
      <c r="P40" s="476"/>
      <c r="Q40" s="476"/>
      <c r="R40" s="476"/>
      <c r="S40" s="476"/>
      <c r="T40" s="477"/>
      <c r="U40" s="34"/>
      <c r="V40" s="35"/>
      <c r="W40" s="36"/>
      <c r="X40" s="35"/>
      <c r="Y40" s="37"/>
      <c r="Z40" s="1"/>
    </row>
    <row r="41" spans="1:26" ht="21.9" customHeight="1" x14ac:dyDescent="0.45">
      <c r="A41" s="497"/>
      <c r="B41" s="500"/>
      <c r="C41" s="503"/>
      <c r="D41" s="506"/>
      <c r="E41" s="33" t="s">
        <v>57</v>
      </c>
      <c r="F41" s="475" t="s">
        <v>16</v>
      </c>
      <c r="G41" s="476"/>
      <c r="H41" s="476"/>
      <c r="I41" s="476"/>
      <c r="J41" s="476"/>
      <c r="K41" s="476"/>
      <c r="L41" s="476"/>
      <c r="M41" s="476"/>
      <c r="N41" s="476"/>
      <c r="O41" s="476"/>
      <c r="P41" s="476"/>
      <c r="Q41" s="476"/>
      <c r="R41" s="476"/>
      <c r="S41" s="476"/>
      <c r="T41" s="477"/>
      <c r="U41" s="34"/>
      <c r="V41" s="35"/>
      <c r="W41" s="36"/>
      <c r="X41" s="35"/>
      <c r="Y41" s="37"/>
      <c r="Z41" s="1"/>
    </row>
    <row r="42" spans="1:26" ht="21.9" customHeight="1" thickBot="1" x14ac:dyDescent="0.5">
      <c r="A42" s="498"/>
      <c r="B42" s="501"/>
      <c r="C42" s="504"/>
      <c r="D42" s="507"/>
      <c r="E42" s="38" t="s">
        <v>58</v>
      </c>
      <c r="F42" s="475" t="s">
        <v>84</v>
      </c>
      <c r="G42" s="476"/>
      <c r="H42" s="476"/>
      <c r="I42" s="476"/>
      <c r="J42" s="476"/>
      <c r="K42" s="476"/>
      <c r="L42" s="476"/>
      <c r="M42" s="476"/>
      <c r="N42" s="476"/>
      <c r="O42" s="476"/>
      <c r="P42" s="476"/>
      <c r="Q42" s="476"/>
      <c r="R42" s="476"/>
      <c r="S42" s="476"/>
      <c r="T42" s="477"/>
      <c r="U42" s="15"/>
      <c r="V42" s="16"/>
      <c r="W42" s="17"/>
      <c r="X42" s="16"/>
      <c r="Y42" s="18"/>
      <c r="Z42" s="1"/>
    </row>
    <row r="43" spans="1:26" s="42" customFormat="1" ht="15" customHeight="1" x14ac:dyDescent="0.45">
      <c r="A43" s="39"/>
      <c r="B43" s="40"/>
      <c r="C43" s="40"/>
      <c r="D43" s="40"/>
      <c r="E43" s="39"/>
      <c r="F43" s="39"/>
      <c r="G43" s="39"/>
      <c r="H43" s="39"/>
      <c r="I43" s="39"/>
      <c r="J43" s="39"/>
      <c r="K43" s="39"/>
      <c r="L43" s="39"/>
      <c r="M43" s="39"/>
      <c r="N43" s="39"/>
      <c r="O43" s="39"/>
      <c r="P43" s="39"/>
      <c r="Q43" s="39"/>
      <c r="R43" s="39"/>
      <c r="S43" s="39"/>
      <c r="T43" s="39"/>
      <c r="U43" s="39"/>
      <c r="V43" s="39"/>
      <c r="W43" s="39"/>
      <c r="X43" s="39"/>
      <c r="Y43" s="39"/>
      <c r="Z43" s="41"/>
    </row>
    <row r="44" spans="1:26" customFormat="1" ht="15" customHeight="1" x14ac:dyDescent="0.45">
      <c r="A44" s="43"/>
      <c r="B44" s="44" t="s">
        <v>59</v>
      </c>
      <c r="C44" s="45"/>
      <c r="D44" s="45"/>
      <c r="E44" s="46"/>
      <c r="F44" s="46"/>
      <c r="G44" s="46"/>
      <c r="H44" s="46"/>
      <c r="I44" s="46"/>
      <c r="J44" s="46"/>
      <c r="K44" s="46"/>
      <c r="L44" s="46"/>
      <c r="M44" s="46"/>
      <c r="N44" s="46"/>
      <c r="O44" s="46"/>
      <c r="P44" s="46"/>
      <c r="Q44" s="46"/>
      <c r="R44" s="46"/>
      <c r="S44" s="46"/>
      <c r="T44" s="46"/>
      <c r="U44" s="46"/>
      <c r="V44" s="46"/>
      <c r="W44" s="46"/>
      <c r="X44" s="46"/>
      <c r="Y44" s="46"/>
      <c r="Z44" s="47"/>
    </row>
    <row r="45" spans="1:26" s="42" customFormat="1" ht="15" customHeight="1" x14ac:dyDescent="0.45">
      <c r="A45" s="48"/>
      <c r="B45" s="48" t="s">
        <v>60</v>
      </c>
      <c r="C45" s="48"/>
      <c r="D45" s="48"/>
      <c r="E45" s="48"/>
      <c r="F45" s="48"/>
      <c r="G45" s="48"/>
      <c r="H45" s="48"/>
      <c r="I45" s="48"/>
      <c r="J45" s="48"/>
      <c r="K45" s="48"/>
      <c r="L45" s="48"/>
      <c r="M45" s="48"/>
      <c r="N45" s="48"/>
      <c r="O45" s="48"/>
      <c r="P45" s="48"/>
      <c r="Q45" s="48"/>
      <c r="R45" s="48"/>
      <c r="S45" s="48"/>
      <c r="T45" s="48"/>
      <c r="U45" s="48"/>
      <c r="V45" s="48"/>
      <c r="W45" s="48"/>
      <c r="X45" s="48"/>
      <c r="Y45" s="48"/>
      <c r="Z45" s="41"/>
    </row>
    <row r="46" spans="1:26" s="42" customFormat="1" ht="15" customHeight="1" x14ac:dyDescent="0.45">
      <c r="A46" s="48"/>
      <c r="B46" s="48" t="s">
        <v>61</v>
      </c>
      <c r="C46" s="48"/>
      <c r="D46" s="48"/>
      <c r="E46" s="48"/>
      <c r="F46" s="48"/>
      <c r="G46" s="48"/>
      <c r="H46" s="48"/>
      <c r="I46" s="48"/>
      <c r="J46" s="48"/>
      <c r="K46" s="48"/>
      <c r="L46" s="48"/>
      <c r="M46" s="48"/>
      <c r="N46" s="48"/>
      <c r="O46" s="48"/>
      <c r="P46" s="48"/>
      <c r="Q46" s="48"/>
      <c r="R46" s="48"/>
      <c r="S46" s="48"/>
      <c r="T46" s="48"/>
      <c r="U46" s="48"/>
      <c r="V46" s="48"/>
      <c r="W46" s="48"/>
      <c r="X46" s="48"/>
      <c r="Y46" s="48"/>
      <c r="Z46" s="41"/>
    </row>
    <row r="47" spans="1:26" s="42" customFormat="1" ht="15" customHeight="1" x14ac:dyDescent="0.45">
      <c r="A47" s="48"/>
      <c r="B47" s="48" t="s">
        <v>62</v>
      </c>
      <c r="C47" s="48"/>
      <c r="D47" s="48"/>
      <c r="E47" s="48"/>
      <c r="F47" s="48"/>
      <c r="G47" s="48"/>
      <c r="H47" s="48"/>
      <c r="I47" s="48"/>
      <c r="J47" s="48"/>
      <c r="K47" s="48"/>
      <c r="L47" s="48"/>
      <c r="M47" s="48"/>
      <c r="N47" s="48"/>
      <c r="O47" s="48"/>
      <c r="P47" s="48"/>
      <c r="Q47" s="48"/>
      <c r="R47" s="48"/>
      <c r="S47" s="48"/>
      <c r="T47" s="48"/>
      <c r="U47" s="48"/>
      <c r="V47" s="48"/>
      <c r="W47" s="48"/>
      <c r="X47" s="48"/>
      <c r="Y47" s="48"/>
      <c r="Z47" s="41"/>
    </row>
    <row r="48" spans="1:26" s="42" customFormat="1" ht="15" customHeight="1" x14ac:dyDescent="0.45">
      <c r="A48" s="48"/>
      <c r="B48" s="48" t="s">
        <v>63</v>
      </c>
      <c r="C48" s="48"/>
      <c r="D48" s="48"/>
      <c r="E48" s="48"/>
      <c r="F48" s="48"/>
      <c r="G48" s="48"/>
      <c r="H48" s="48"/>
      <c r="I48" s="48"/>
      <c r="J48" s="48"/>
      <c r="K48" s="48"/>
      <c r="L48" s="48"/>
      <c r="M48" s="48"/>
      <c r="N48" s="48"/>
      <c r="O48" s="48"/>
      <c r="P48" s="48"/>
      <c r="Q48" s="48"/>
      <c r="R48" s="48"/>
      <c r="S48" s="48"/>
      <c r="T48" s="48"/>
      <c r="U48" s="48"/>
      <c r="V48" s="48"/>
      <c r="W48" s="48"/>
      <c r="X48" s="48"/>
      <c r="Y48" s="48"/>
      <c r="Z48" s="41"/>
    </row>
    <row r="49" spans="1:26" s="42" customFormat="1" ht="15" customHeight="1" x14ac:dyDescent="0.45">
      <c r="A49" s="48"/>
      <c r="B49" s="48" t="s">
        <v>64</v>
      </c>
      <c r="C49" s="48"/>
      <c r="D49" s="48"/>
      <c r="E49" s="48" t="s">
        <v>65</v>
      </c>
      <c r="F49" s="48"/>
      <c r="G49" s="48"/>
      <c r="H49" s="48"/>
      <c r="I49" s="48"/>
      <c r="J49" s="48"/>
      <c r="K49" s="48"/>
      <c r="L49" s="48"/>
      <c r="M49" s="48"/>
      <c r="N49" s="48"/>
      <c r="O49" s="48"/>
      <c r="P49" s="48"/>
      <c r="Q49" s="48"/>
      <c r="R49" s="48"/>
      <c r="S49" s="48"/>
      <c r="T49" s="48"/>
      <c r="U49" s="48"/>
      <c r="V49" s="48"/>
      <c r="W49" s="48"/>
      <c r="X49" s="48"/>
      <c r="Y49" s="48"/>
      <c r="Z49" s="41"/>
    </row>
    <row r="50" spans="1:26" s="42" customFormat="1" ht="15" customHeight="1" x14ac:dyDescent="0.45"/>
    <row r="51" spans="1:26" ht="15" customHeight="1" thickBot="1" x14ac:dyDescent="0.5">
      <c r="A51" s="372"/>
      <c r="B51" s="372" t="s">
        <v>322</v>
      </c>
      <c r="C51" s="372"/>
      <c r="D51" s="372"/>
      <c r="E51" s="372"/>
      <c r="F51" s="372"/>
      <c r="G51" s="372"/>
      <c r="H51" s="372"/>
      <c r="I51" s="372"/>
      <c r="J51" s="372"/>
      <c r="K51" s="372"/>
      <c r="L51" s="372"/>
      <c r="M51" s="372"/>
      <c r="N51" s="372"/>
      <c r="O51" s="372"/>
      <c r="P51" s="372"/>
      <c r="Q51" s="372"/>
      <c r="R51" s="372"/>
      <c r="S51" s="372"/>
      <c r="T51" s="372"/>
      <c r="U51" s="440" t="s">
        <v>5</v>
      </c>
      <c r="V51" s="441"/>
      <c r="W51" s="441"/>
      <c r="X51" s="441"/>
      <c r="Y51" s="442"/>
    </row>
    <row r="52" spans="1:26" ht="31.5" customHeight="1" thickBot="1" x14ac:dyDescent="0.5">
      <c r="A52" s="451">
        <v>1</v>
      </c>
      <c r="B52" s="478" t="s">
        <v>323</v>
      </c>
      <c r="C52" s="453"/>
      <c r="D52" s="456" t="s">
        <v>324</v>
      </c>
      <c r="E52" s="49" t="s">
        <v>67</v>
      </c>
      <c r="F52" s="458" t="s">
        <v>325</v>
      </c>
      <c r="G52" s="459"/>
      <c r="H52" s="459"/>
      <c r="I52" s="459"/>
      <c r="J52" s="459"/>
      <c r="K52" s="459"/>
      <c r="L52" s="459"/>
      <c r="M52" s="459"/>
      <c r="N52" s="459"/>
      <c r="O52" s="459"/>
      <c r="P52" s="459"/>
      <c r="Q52" s="459"/>
      <c r="R52" s="459"/>
      <c r="S52" s="459"/>
      <c r="T52" s="460"/>
      <c r="U52" s="15">
        <v>6</v>
      </c>
      <c r="V52" s="16"/>
      <c r="W52" s="17">
        <v>4</v>
      </c>
      <c r="X52" s="16"/>
      <c r="Y52" s="18">
        <v>1</v>
      </c>
    </row>
    <row r="53" spans="1:26" ht="31.5" customHeight="1" thickBot="1" x14ac:dyDescent="0.5">
      <c r="A53" s="451"/>
      <c r="B53" s="468"/>
      <c r="C53" s="455"/>
      <c r="D53" s="457"/>
      <c r="E53" s="54" t="s">
        <v>69</v>
      </c>
      <c r="F53" s="461" t="s">
        <v>326</v>
      </c>
      <c r="G53" s="441"/>
      <c r="H53" s="441"/>
      <c r="I53" s="441"/>
      <c r="J53" s="441"/>
      <c r="K53" s="441"/>
      <c r="L53" s="441"/>
      <c r="M53" s="441"/>
      <c r="N53" s="441"/>
      <c r="O53" s="441"/>
      <c r="P53" s="441"/>
      <c r="Q53" s="441"/>
      <c r="R53" s="441"/>
      <c r="S53" s="441"/>
      <c r="T53" s="442"/>
      <c r="U53" s="15">
        <v>6</v>
      </c>
      <c r="V53" s="16"/>
      <c r="W53" s="17">
        <v>4</v>
      </c>
      <c r="X53" s="16"/>
      <c r="Y53" s="18">
        <v>1</v>
      </c>
    </row>
    <row r="54" spans="1:26" ht="31.5" customHeight="1" thickBot="1" x14ac:dyDescent="0.5">
      <c r="A54" s="451"/>
      <c r="B54" s="472" t="s">
        <v>71</v>
      </c>
      <c r="C54" s="463"/>
      <c r="D54" s="466" t="s">
        <v>327</v>
      </c>
      <c r="E54" s="54" t="s">
        <v>72</v>
      </c>
      <c r="F54" s="467" t="s">
        <v>328</v>
      </c>
      <c r="G54" s="468"/>
      <c r="H54" s="468"/>
      <c r="I54" s="468"/>
      <c r="J54" s="468"/>
      <c r="K54" s="468"/>
      <c r="L54" s="468"/>
      <c r="M54" s="468"/>
      <c r="N54" s="468"/>
      <c r="O54" s="468"/>
      <c r="P54" s="468"/>
      <c r="Q54" s="468"/>
      <c r="R54" s="468"/>
      <c r="S54" s="468"/>
      <c r="T54" s="455"/>
      <c r="U54" s="373"/>
      <c r="V54" s="374" t="s">
        <v>9</v>
      </c>
      <c r="W54" s="375"/>
      <c r="X54" s="374" t="s">
        <v>9</v>
      </c>
      <c r="Y54" s="376"/>
    </row>
    <row r="55" spans="1:26" ht="31.5" customHeight="1" thickBot="1" x14ac:dyDescent="0.5">
      <c r="A55" s="451"/>
      <c r="B55" s="479"/>
      <c r="C55" s="465"/>
      <c r="D55" s="457"/>
      <c r="E55" s="54" t="s">
        <v>74</v>
      </c>
      <c r="F55" s="461" t="s">
        <v>329</v>
      </c>
      <c r="G55" s="441"/>
      <c r="H55" s="441"/>
      <c r="I55" s="441"/>
      <c r="J55" s="441"/>
      <c r="K55" s="441"/>
      <c r="L55" s="441"/>
      <c r="M55" s="441"/>
      <c r="N55" s="441"/>
      <c r="O55" s="441"/>
      <c r="P55" s="441"/>
      <c r="Q55" s="441"/>
      <c r="R55" s="441"/>
      <c r="S55" s="441"/>
      <c r="T55" s="442"/>
      <c r="U55" s="15">
        <v>6</v>
      </c>
      <c r="V55" s="16"/>
      <c r="W55" s="17">
        <v>4</v>
      </c>
      <c r="X55" s="16"/>
      <c r="Y55" s="18">
        <v>1</v>
      </c>
    </row>
    <row r="56" spans="1:26" ht="63" customHeight="1" thickBot="1" x14ac:dyDescent="0.5">
      <c r="A56" s="451"/>
      <c r="B56" s="471" t="s">
        <v>75</v>
      </c>
      <c r="C56" s="439"/>
      <c r="D56" s="377"/>
      <c r="E56" s="54" t="s">
        <v>76</v>
      </c>
      <c r="F56" s="440" t="s">
        <v>330</v>
      </c>
      <c r="G56" s="441"/>
      <c r="H56" s="441"/>
      <c r="I56" s="441"/>
      <c r="J56" s="441"/>
      <c r="K56" s="441"/>
      <c r="L56" s="441"/>
      <c r="M56" s="441"/>
      <c r="N56" s="441"/>
      <c r="O56" s="441"/>
      <c r="P56" s="441"/>
      <c r="Q56" s="441"/>
      <c r="R56" s="441"/>
      <c r="S56" s="441"/>
      <c r="T56" s="442"/>
      <c r="U56" s="20"/>
      <c r="V56" s="21" t="s">
        <v>9</v>
      </c>
      <c r="W56" s="22"/>
      <c r="X56" s="21" t="s">
        <v>9</v>
      </c>
      <c r="Y56" s="23"/>
    </row>
    <row r="57" spans="1:26" ht="63" customHeight="1" thickBot="1" x14ac:dyDescent="0.5">
      <c r="A57" s="451"/>
      <c r="B57" s="471" t="s">
        <v>77</v>
      </c>
      <c r="C57" s="442"/>
      <c r="D57" s="378"/>
      <c r="E57" s="54" t="s">
        <v>78</v>
      </c>
      <c r="F57" s="440"/>
      <c r="G57" s="441"/>
      <c r="H57" s="441"/>
      <c r="I57" s="441"/>
      <c r="J57" s="441"/>
      <c r="K57" s="441"/>
      <c r="L57" s="441"/>
      <c r="M57" s="441"/>
      <c r="N57" s="441"/>
      <c r="O57" s="441"/>
      <c r="P57" s="441"/>
      <c r="Q57" s="441"/>
      <c r="R57" s="441"/>
      <c r="S57" s="441"/>
      <c r="T57" s="442"/>
      <c r="U57" s="20"/>
      <c r="V57" s="21" t="s">
        <v>9</v>
      </c>
      <c r="W57" s="22"/>
      <c r="X57" s="21" t="s">
        <v>9</v>
      </c>
      <c r="Y57" s="23"/>
    </row>
    <row r="58" spans="1:26" ht="63" customHeight="1" thickBot="1" x14ac:dyDescent="0.5">
      <c r="A58" s="451"/>
      <c r="B58" s="472" t="s">
        <v>79</v>
      </c>
      <c r="C58" s="473"/>
      <c r="D58" s="379"/>
      <c r="E58" s="56" t="s">
        <v>80</v>
      </c>
      <c r="F58" s="474" t="s">
        <v>81</v>
      </c>
      <c r="G58" s="472"/>
      <c r="H58" s="472"/>
      <c r="I58" s="472"/>
      <c r="J58" s="472"/>
      <c r="K58" s="472"/>
      <c r="L58" s="472"/>
      <c r="M58" s="472"/>
      <c r="N58" s="472"/>
      <c r="O58" s="472"/>
      <c r="P58" s="472"/>
      <c r="Q58" s="472"/>
      <c r="R58" s="472"/>
      <c r="S58" s="472"/>
      <c r="T58" s="463"/>
      <c r="U58" s="34"/>
      <c r="V58" s="35" t="s">
        <v>9</v>
      </c>
      <c r="W58" s="36"/>
      <c r="X58" s="35" t="s">
        <v>9</v>
      </c>
      <c r="Y58" s="37"/>
    </row>
    <row r="59" spans="1:26" ht="31.5" customHeight="1" thickBot="1" x14ac:dyDescent="0.5">
      <c r="A59" s="451">
        <v>2</v>
      </c>
      <c r="B59" s="452" t="s">
        <v>323</v>
      </c>
      <c r="C59" s="453"/>
      <c r="D59" s="469" t="s">
        <v>331</v>
      </c>
      <c r="E59" s="49" t="s">
        <v>67</v>
      </c>
      <c r="F59" s="458" t="s">
        <v>332</v>
      </c>
      <c r="G59" s="459"/>
      <c r="H59" s="459"/>
      <c r="I59" s="459"/>
      <c r="J59" s="459"/>
      <c r="K59" s="459"/>
      <c r="L59" s="459"/>
      <c r="M59" s="459"/>
      <c r="N59" s="459"/>
      <c r="O59" s="459"/>
      <c r="P59" s="459"/>
      <c r="Q59" s="459"/>
      <c r="R59" s="459"/>
      <c r="S59" s="459"/>
      <c r="T59" s="460"/>
      <c r="U59" s="15">
        <v>6</v>
      </c>
      <c r="V59" s="16"/>
      <c r="W59" s="17">
        <v>4</v>
      </c>
      <c r="X59" s="16"/>
      <c r="Y59" s="18">
        <v>1</v>
      </c>
    </row>
    <row r="60" spans="1:26" ht="31.5" customHeight="1" thickBot="1" x14ac:dyDescent="0.5">
      <c r="A60" s="451"/>
      <c r="B60" s="454"/>
      <c r="C60" s="455"/>
      <c r="D60" s="470"/>
      <c r="E60" s="54" t="s">
        <v>69</v>
      </c>
      <c r="F60" s="461" t="s">
        <v>333</v>
      </c>
      <c r="G60" s="441"/>
      <c r="H60" s="441"/>
      <c r="I60" s="441"/>
      <c r="J60" s="441"/>
      <c r="K60" s="441"/>
      <c r="L60" s="441"/>
      <c r="M60" s="441"/>
      <c r="N60" s="441"/>
      <c r="O60" s="441"/>
      <c r="P60" s="441"/>
      <c r="Q60" s="441"/>
      <c r="R60" s="441"/>
      <c r="S60" s="441"/>
      <c r="T60" s="442"/>
      <c r="U60" s="15">
        <v>6</v>
      </c>
      <c r="V60" s="16"/>
      <c r="W60" s="17">
        <v>4</v>
      </c>
      <c r="X60" s="16"/>
      <c r="Y60" s="18">
        <v>1</v>
      </c>
    </row>
    <row r="61" spans="1:26" ht="31.5" customHeight="1" thickBot="1" x14ac:dyDescent="0.5">
      <c r="A61" s="451"/>
      <c r="B61" s="462" t="s">
        <v>71</v>
      </c>
      <c r="C61" s="463"/>
      <c r="D61" s="466" t="s">
        <v>334</v>
      </c>
      <c r="E61" s="54" t="s">
        <v>72</v>
      </c>
      <c r="F61" s="467" t="s">
        <v>335</v>
      </c>
      <c r="G61" s="468"/>
      <c r="H61" s="468"/>
      <c r="I61" s="468"/>
      <c r="J61" s="468"/>
      <c r="K61" s="468"/>
      <c r="L61" s="468"/>
      <c r="M61" s="468"/>
      <c r="N61" s="468"/>
      <c r="O61" s="468"/>
      <c r="P61" s="468"/>
      <c r="Q61" s="468"/>
      <c r="R61" s="468"/>
      <c r="S61" s="468"/>
      <c r="T61" s="455"/>
      <c r="U61" s="373"/>
      <c r="V61" s="374" t="s">
        <v>9</v>
      </c>
      <c r="W61" s="375"/>
      <c r="X61" s="374" t="s">
        <v>9</v>
      </c>
      <c r="Y61" s="376"/>
    </row>
    <row r="62" spans="1:26" ht="31.5" customHeight="1" thickBot="1" x14ac:dyDescent="0.5">
      <c r="A62" s="451"/>
      <c r="B62" s="464"/>
      <c r="C62" s="465"/>
      <c r="D62" s="457"/>
      <c r="E62" s="54" t="s">
        <v>74</v>
      </c>
      <c r="F62" s="461" t="s">
        <v>336</v>
      </c>
      <c r="G62" s="441"/>
      <c r="H62" s="441"/>
      <c r="I62" s="441"/>
      <c r="J62" s="441"/>
      <c r="K62" s="441"/>
      <c r="L62" s="441"/>
      <c r="M62" s="441"/>
      <c r="N62" s="441"/>
      <c r="O62" s="441"/>
      <c r="P62" s="441"/>
      <c r="Q62" s="441"/>
      <c r="R62" s="441"/>
      <c r="S62" s="441"/>
      <c r="T62" s="442"/>
      <c r="U62" s="15">
        <v>6</v>
      </c>
      <c r="V62" s="16"/>
      <c r="W62" s="17">
        <v>4</v>
      </c>
      <c r="X62" s="16"/>
      <c r="Y62" s="18">
        <v>1</v>
      </c>
    </row>
    <row r="63" spans="1:26" ht="63" customHeight="1" thickBot="1" x14ac:dyDescent="0.5">
      <c r="A63" s="451"/>
      <c r="B63" s="438" t="s">
        <v>75</v>
      </c>
      <c r="C63" s="439"/>
      <c r="D63" s="377"/>
      <c r="E63" s="54" t="s">
        <v>337</v>
      </c>
      <c r="F63" s="440" t="s">
        <v>338</v>
      </c>
      <c r="G63" s="441"/>
      <c r="H63" s="441"/>
      <c r="I63" s="441"/>
      <c r="J63" s="441"/>
      <c r="K63" s="441"/>
      <c r="L63" s="441"/>
      <c r="M63" s="441"/>
      <c r="N63" s="441"/>
      <c r="O63" s="441"/>
      <c r="P63" s="441"/>
      <c r="Q63" s="441"/>
      <c r="R63" s="441"/>
      <c r="S63" s="441"/>
      <c r="T63" s="442"/>
      <c r="U63" s="20"/>
      <c r="V63" s="21" t="s">
        <v>9</v>
      </c>
      <c r="W63" s="22"/>
      <c r="X63" s="21" t="s">
        <v>9</v>
      </c>
      <c r="Y63" s="23"/>
    </row>
    <row r="64" spans="1:26" ht="63" customHeight="1" thickBot="1" x14ac:dyDescent="0.5">
      <c r="A64" s="451"/>
      <c r="B64" s="438" t="s">
        <v>77</v>
      </c>
      <c r="C64" s="442"/>
      <c r="D64" s="378"/>
      <c r="E64" s="54" t="s">
        <v>78</v>
      </c>
      <c r="F64" s="440"/>
      <c r="G64" s="441"/>
      <c r="H64" s="441"/>
      <c r="I64" s="441"/>
      <c r="J64" s="441"/>
      <c r="K64" s="441"/>
      <c r="L64" s="441"/>
      <c r="M64" s="441"/>
      <c r="N64" s="441"/>
      <c r="O64" s="441"/>
      <c r="P64" s="441"/>
      <c r="Q64" s="441"/>
      <c r="R64" s="441"/>
      <c r="S64" s="441"/>
      <c r="T64" s="442"/>
      <c r="U64" s="20"/>
      <c r="V64" s="21" t="s">
        <v>9</v>
      </c>
      <c r="W64" s="22"/>
      <c r="X64" s="21" t="s">
        <v>9</v>
      </c>
      <c r="Y64" s="23"/>
    </row>
    <row r="65" spans="1:25" ht="63" customHeight="1" thickBot="1" x14ac:dyDescent="0.5">
      <c r="A65" s="451"/>
      <c r="B65" s="443" t="s">
        <v>79</v>
      </c>
      <c r="C65" s="444"/>
      <c r="D65" s="380"/>
      <c r="E65" s="58" t="s">
        <v>80</v>
      </c>
      <c r="F65" s="445" t="s">
        <v>81</v>
      </c>
      <c r="G65" s="446"/>
      <c r="H65" s="446"/>
      <c r="I65" s="446"/>
      <c r="J65" s="446"/>
      <c r="K65" s="446"/>
      <c r="L65" s="446"/>
      <c r="M65" s="446"/>
      <c r="N65" s="446"/>
      <c r="O65" s="446"/>
      <c r="P65" s="446"/>
      <c r="Q65" s="446"/>
      <c r="R65" s="446"/>
      <c r="S65" s="446"/>
      <c r="T65" s="447"/>
      <c r="U65" s="59"/>
      <c r="V65" s="60" t="s">
        <v>9</v>
      </c>
      <c r="W65" s="61"/>
      <c r="X65" s="60" t="s">
        <v>9</v>
      </c>
      <c r="Y65" s="62"/>
    </row>
    <row r="66" spans="1:25" ht="15" customHeight="1" x14ac:dyDescent="0.45">
      <c r="A66" s="381"/>
      <c r="B66" s="382"/>
      <c r="C66" s="383"/>
      <c r="D66" s="372"/>
      <c r="E66" s="63"/>
      <c r="F66" s="382"/>
      <c r="G66" s="382"/>
      <c r="H66" s="382"/>
      <c r="I66" s="382"/>
      <c r="J66" s="382"/>
      <c r="K66" s="382"/>
      <c r="L66" s="382"/>
      <c r="M66" s="382"/>
      <c r="N66" s="382"/>
      <c r="O66" s="382"/>
      <c r="P66" s="382"/>
      <c r="Q66" s="382"/>
      <c r="R66" s="382"/>
      <c r="S66" s="382"/>
      <c r="T66" s="382"/>
      <c r="U66" s="36"/>
      <c r="V66" s="35"/>
      <c r="W66" s="36"/>
      <c r="X66" s="35"/>
      <c r="Y66" s="64"/>
    </row>
    <row r="67" spans="1:25" ht="15" customHeight="1" thickBot="1" x14ac:dyDescent="0.5">
      <c r="A67" s="372"/>
      <c r="B67" s="372" t="s">
        <v>322</v>
      </c>
      <c r="C67" s="372"/>
      <c r="D67" s="372"/>
      <c r="E67" s="372"/>
      <c r="F67" s="372"/>
      <c r="G67" s="372"/>
      <c r="H67" s="372"/>
      <c r="I67" s="372"/>
      <c r="J67" s="372"/>
      <c r="K67" s="372"/>
      <c r="L67" s="372"/>
      <c r="M67" s="372"/>
      <c r="N67" s="372"/>
      <c r="O67" s="372"/>
      <c r="P67" s="372"/>
      <c r="Q67" s="372"/>
      <c r="R67" s="372"/>
      <c r="S67" s="372"/>
      <c r="T67" s="372"/>
      <c r="U67" s="448" t="s">
        <v>5</v>
      </c>
      <c r="V67" s="449"/>
      <c r="W67" s="449"/>
      <c r="X67" s="449"/>
      <c r="Y67" s="450"/>
    </row>
    <row r="68" spans="1:25" ht="31.5" customHeight="1" thickBot="1" x14ac:dyDescent="0.5">
      <c r="A68" s="451">
        <v>4</v>
      </c>
      <c r="B68" s="452" t="s">
        <v>323</v>
      </c>
      <c r="C68" s="453"/>
      <c r="D68" s="456" t="s">
        <v>339</v>
      </c>
      <c r="E68" s="49" t="s">
        <v>67</v>
      </c>
      <c r="F68" s="458" t="s">
        <v>340</v>
      </c>
      <c r="G68" s="459"/>
      <c r="H68" s="459"/>
      <c r="I68" s="459"/>
      <c r="J68" s="459"/>
      <c r="K68" s="459"/>
      <c r="L68" s="459"/>
      <c r="M68" s="459"/>
      <c r="N68" s="459"/>
      <c r="O68" s="459"/>
      <c r="P68" s="459"/>
      <c r="Q68" s="459"/>
      <c r="R68" s="459"/>
      <c r="S68" s="459"/>
      <c r="T68" s="460"/>
      <c r="U68" s="15">
        <v>6</v>
      </c>
      <c r="V68" s="16"/>
      <c r="W68" s="17">
        <v>4</v>
      </c>
      <c r="X68" s="16"/>
      <c r="Y68" s="18">
        <v>1</v>
      </c>
    </row>
    <row r="69" spans="1:25" ht="31.5" customHeight="1" thickBot="1" x14ac:dyDescent="0.5">
      <c r="A69" s="451"/>
      <c r="B69" s="454"/>
      <c r="C69" s="455"/>
      <c r="D69" s="457"/>
      <c r="E69" s="54" t="s">
        <v>69</v>
      </c>
      <c r="F69" s="461" t="s">
        <v>341</v>
      </c>
      <c r="G69" s="441"/>
      <c r="H69" s="441"/>
      <c r="I69" s="441"/>
      <c r="J69" s="441"/>
      <c r="K69" s="441"/>
      <c r="L69" s="441"/>
      <c r="M69" s="441"/>
      <c r="N69" s="441"/>
      <c r="O69" s="441"/>
      <c r="P69" s="441"/>
      <c r="Q69" s="441"/>
      <c r="R69" s="441"/>
      <c r="S69" s="441"/>
      <c r="T69" s="442"/>
      <c r="U69" s="15">
        <v>6</v>
      </c>
      <c r="V69" s="16"/>
      <c r="W69" s="17">
        <v>4</v>
      </c>
      <c r="X69" s="16"/>
      <c r="Y69" s="18">
        <v>1</v>
      </c>
    </row>
    <row r="70" spans="1:25" ht="31.5" customHeight="1" thickBot="1" x14ac:dyDescent="0.5">
      <c r="A70" s="451"/>
      <c r="B70" s="462" t="s">
        <v>71</v>
      </c>
      <c r="C70" s="463"/>
      <c r="D70" s="466" t="s">
        <v>342</v>
      </c>
      <c r="E70" s="54" t="s">
        <v>72</v>
      </c>
      <c r="F70" s="467" t="s">
        <v>343</v>
      </c>
      <c r="G70" s="468"/>
      <c r="H70" s="468"/>
      <c r="I70" s="468"/>
      <c r="J70" s="468"/>
      <c r="K70" s="468"/>
      <c r="L70" s="468"/>
      <c r="M70" s="468"/>
      <c r="N70" s="468"/>
      <c r="O70" s="468"/>
      <c r="P70" s="468"/>
      <c r="Q70" s="468"/>
      <c r="R70" s="468"/>
      <c r="S70" s="468"/>
      <c r="T70" s="455"/>
      <c r="U70" s="15">
        <v>6</v>
      </c>
      <c r="V70" s="16"/>
      <c r="W70" s="17">
        <v>4</v>
      </c>
      <c r="X70" s="16"/>
      <c r="Y70" s="18">
        <v>1</v>
      </c>
    </row>
    <row r="71" spans="1:25" ht="31.5" customHeight="1" thickBot="1" x14ac:dyDescent="0.5">
      <c r="A71" s="451"/>
      <c r="B71" s="464"/>
      <c r="C71" s="465"/>
      <c r="D71" s="457"/>
      <c r="E71" s="54" t="s">
        <v>74</v>
      </c>
      <c r="F71" s="461" t="s">
        <v>82</v>
      </c>
      <c r="G71" s="441"/>
      <c r="H71" s="441"/>
      <c r="I71" s="441"/>
      <c r="J71" s="441"/>
      <c r="K71" s="441"/>
      <c r="L71" s="441"/>
      <c r="M71" s="441"/>
      <c r="N71" s="441"/>
      <c r="O71" s="441"/>
      <c r="P71" s="441"/>
      <c r="Q71" s="441"/>
      <c r="R71" s="441"/>
      <c r="S71" s="441"/>
      <c r="T71" s="442"/>
      <c r="U71" s="20"/>
      <c r="V71" s="21" t="s">
        <v>9</v>
      </c>
      <c r="W71" s="22"/>
      <c r="X71" s="21" t="s">
        <v>9</v>
      </c>
      <c r="Y71" s="23"/>
    </row>
    <row r="72" spans="1:25" ht="63" customHeight="1" thickBot="1" x14ac:dyDescent="0.5">
      <c r="A72" s="451"/>
      <c r="B72" s="438" t="s">
        <v>75</v>
      </c>
      <c r="C72" s="439"/>
      <c r="D72" s="378"/>
      <c r="E72" s="54" t="s">
        <v>337</v>
      </c>
      <c r="F72" s="440" t="s">
        <v>68</v>
      </c>
      <c r="G72" s="441"/>
      <c r="H72" s="441"/>
      <c r="I72" s="441"/>
      <c r="J72" s="441"/>
      <c r="K72" s="441"/>
      <c r="L72" s="441"/>
      <c r="M72" s="441"/>
      <c r="N72" s="441"/>
      <c r="O72" s="441"/>
      <c r="P72" s="441"/>
      <c r="Q72" s="441"/>
      <c r="R72" s="441"/>
      <c r="S72" s="441"/>
      <c r="T72" s="442"/>
      <c r="U72" s="20"/>
      <c r="V72" s="21" t="s">
        <v>9</v>
      </c>
      <c r="W72" s="22"/>
      <c r="X72" s="21" t="s">
        <v>9</v>
      </c>
      <c r="Y72" s="23"/>
    </row>
    <row r="73" spans="1:25" ht="63" customHeight="1" thickBot="1" x14ac:dyDescent="0.5">
      <c r="A73" s="451"/>
      <c r="B73" s="438" t="s">
        <v>77</v>
      </c>
      <c r="C73" s="442"/>
      <c r="D73" s="378"/>
      <c r="E73" s="54" t="s">
        <v>78</v>
      </c>
      <c r="F73" s="440"/>
      <c r="G73" s="441"/>
      <c r="H73" s="441"/>
      <c r="I73" s="441"/>
      <c r="J73" s="441"/>
      <c r="K73" s="441"/>
      <c r="L73" s="441"/>
      <c r="M73" s="441"/>
      <c r="N73" s="441"/>
      <c r="O73" s="441"/>
      <c r="P73" s="441"/>
      <c r="Q73" s="441"/>
      <c r="R73" s="441"/>
      <c r="S73" s="441"/>
      <c r="T73" s="442"/>
      <c r="U73" s="20"/>
      <c r="V73" s="21" t="s">
        <v>9</v>
      </c>
      <c r="W73" s="22"/>
      <c r="X73" s="21" t="s">
        <v>9</v>
      </c>
      <c r="Y73" s="23"/>
    </row>
    <row r="74" spans="1:25" ht="63" customHeight="1" thickBot="1" x14ac:dyDescent="0.5">
      <c r="A74" s="451"/>
      <c r="B74" s="443" t="s">
        <v>79</v>
      </c>
      <c r="C74" s="444"/>
      <c r="D74" s="380"/>
      <c r="E74" s="58" t="s">
        <v>80</v>
      </c>
      <c r="F74" s="445" t="s">
        <v>81</v>
      </c>
      <c r="G74" s="446"/>
      <c r="H74" s="446"/>
      <c r="I74" s="446"/>
      <c r="J74" s="446"/>
      <c r="K74" s="446"/>
      <c r="L74" s="446"/>
      <c r="M74" s="446"/>
      <c r="N74" s="446"/>
      <c r="O74" s="446"/>
      <c r="P74" s="446"/>
      <c r="Q74" s="446"/>
      <c r="R74" s="446"/>
      <c r="S74" s="446"/>
      <c r="T74" s="447"/>
      <c r="U74" s="59"/>
      <c r="V74" s="60" t="s">
        <v>9</v>
      </c>
      <c r="W74" s="61"/>
      <c r="X74" s="60" t="s">
        <v>9</v>
      </c>
      <c r="Y74" s="62"/>
    </row>
    <row r="75" spans="1:25" ht="31.5" customHeight="1" thickBot="1" x14ac:dyDescent="0.5">
      <c r="A75" s="419">
        <v>4</v>
      </c>
      <c r="B75" s="420" t="s">
        <v>66</v>
      </c>
      <c r="C75" s="421"/>
      <c r="D75" s="424"/>
      <c r="E75" s="49" t="s">
        <v>67</v>
      </c>
      <c r="F75" s="426" t="s">
        <v>68</v>
      </c>
      <c r="G75" s="427"/>
      <c r="H75" s="427"/>
      <c r="I75" s="427"/>
      <c r="J75" s="427"/>
      <c r="K75" s="427"/>
      <c r="L75" s="427"/>
      <c r="M75" s="427"/>
      <c r="N75" s="427"/>
      <c r="O75" s="427"/>
      <c r="P75" s="427"/>
      <c r="Q75" s="427"/>
      <c r="R75" s="427"/>
      <c r="S75" s="427"/>
      <c r="T75" s="428"/>
      <c r="U75" s="50"/>
      <c r="V75" s="51" t="s">
        <v>9</v>
      </c>
      <c r="W75" s="52"/>
      <c r="X75" s="51" t="s">
        <v>9</v>
      </c>
      <c r="Y75" s="53"/>
    </row>
    <row r="76" spans="1:25" ht="31.5" customHeight="1" thickBot="1" x14ac:dyDescent="0.5">
      <c r="A76" s="419"/>
      <c r="B76" s="422"/>
      <c r="C76" s="423"/>
      <c r="D76" s="425"/>
      <c r="E76" s="54" t="s">
        <v>69</v>
      </c>
      <c r="F76" s="429" t="s">
        <v>70</v>
      </c>
      <c r="G76" s="408"/>
      <c r="H76" s="408"/>
      <c r="I76" s="408"/>
      <c r="J76" s="408"/>
      <c r="K76" s="408"/>
      <c r="L76" s="408"/>
      <c r="M76" s="408"/>
      <c r="N76" s="408"/>
      <c r="O76" s="408"/>
      <c r="P76" s="408"/>
      <c r="Q76" s="408"/>
      <c r="R76" s="408"/>
      <c r="S76" s="408"/>
      <c r="T76" s="409"/>
      <c r="U76" s="20"/>
      <c r="V76" s="21" t="s">
        <v>9</v>
      </c>
      <c r="W76" s="22"/>
      <c r="X76" s="21" t="s">
        <v>9</v>
      </c>
      <c r="Y76" s="23"/>
    </row>
    <row r="77" spans="1:25" ht="31.5" customHeight="1" thickBot="1" x14ac:dyDescent="0.5">
      <c r="A77" s="419"/>
      <c r="B77" s="430" t="s">
        <v>71</v>
      </c>
      <c r="C77" s="431"/>
      <c r="D77" s="434"/>
      <c r="E77" s="54" t="s">
        <v>72</v>
      </c>
      <c r="F77" s="435" t="s">
        <v>73</v>
      </c>
      <c r="G77" s="436"/>
      <c r="H77" s="436"/>
      <c r="I77" s="436"/>
      <c r="J77" s="436"/>
      <c r="K77" s="436"/>
      <c r="L77" s="436"/>
      <c r="M77" s="436"/>
      <c r="N77" s="436"/>
      <c r="O77" s="436"/>
      <c r="P77" s="436"/>
      <c r="Q77" s="436"/>
      <c r="R77" s="436"/>
      <c r="S77" s="436"/>
      <c r="T77" s="423"/>
      <c r="U77" s="20"/>
      <c r="V77" s="21" t="s">
        <v>9</v>
      </c>
      <c r="W77" s="22"/>
      <c r="X77" s="21" t="s">
        <v>9</v>
      </c>
      <c r="Y77" s="23"/>
    </row>
    <row r="78" spans="1:25" ht="31.5" customHeight="1" thickBot="1" x14ac:dyDescent="0.5">
      <c r="A78" s="419"/>
      <c r="B78" s="432"/>
      <c r="C78" s="433"/>
      <c r="D78" s="425"/>
      <c r="E78" s="54" t="s">
        <v>74</v>
      </c>
      <c r="F78" s="429" t="s">
        <v>82</v>
      </c>
      <c r="G78" s="408"/>
      <c r="H78" s="408"/>
      <c r="I78" s="408"/>
      <c r="J78" s="408"/>
      <c r="K78" s="408"/>
      <c r="L78" s="408"/>
      <c r="M78" s="408"/>
      <c r="N78" s="408"/>
      <c r="O78" s="408"/>
      <c r="P78" s="408"/>
      <c r="Q78" s="408"/>
      <c r="R78" s="408"/>
      <c r="S78" s="408"/>
      <c r="T78" s="409"/>
      <c r="U78" s="20"/>
      <c r="V78" s="21" t="s">
        <v>9</v>
      </c>
      <c r="W78" s="22"/>
      <c r="X78" s="21" t="s">
        <v>9</v>
      </c>
      <c r="Y78" s="23"/>
    </row>
    <row r="79" spans="1:25" ht="63" customHeight="1" thickBot="1" x14ac:dyDescent="0.5">
      <c r="A79" s="419"/>
      <c r="B79" s="410" t="s">
        <v>75</v>
      </c>
      <c r="C79" s="437"/>
      <c r="D79" s="55"/>
      <c r="E79" s="54" t="s">
        <v>83</v>
      </c>
      <c r="F79" s="407" t="s">
        <v>68</v>
      </c>
      <c r="G79" s="408"/>
      <c r="H79" s="408"/>
      <c r="I79" s="408"/>
      <c r="J79" s="408"/>
      <c r="K79" s="408"/>
      <c r="L79" s="408"/>
      <c r="M79" s="408"/>
      <c r="N79" s="408"/>
      <c r="O79" s="408"/>
      <c r="P79" s="408"/>
      <c r="Q79" s="408"/>
      <c r="R79" s="408"/>
      <c r="S79" s="408"/>
      <c r="T79" s="409"/>
      <c r="U79" s="20"/>
      <c r="V79" s="21" t="s">
        <v>9</v>
      </c>
      <c r="W79" s="22"/>
      <c r="X79" s="21" t="s">
        <v>9</v>
      </c>
      <c r="Y79" s="23"/>
    </row>
    <row r="80" spans="1:25" ht="63" customHeight="1" thickBot="1" x14ac:dyDescent="0.5">
      <c r="A80" s="419"/>
      <c r="B80" s="410" t="s">
        <v>77</v>
      </c>
      <c r="C80" s="409"/>
      <c r="D80" s="55"/>
      <c r="E80" s="54" t="s">
        <v>78</v>
      </c>
      <c r="F80" s="411"/>
      <c r="G80" s="412"/>
      <c r="H80" s="412"/>
      <c r="I80" s="412"/>
      <c r="J80" s="412"/>
      <c r="K80" s="412"/>
      <c r="L80" s="412"/>
      <c r="M80" s="412"/>
      <c r="N80" s="412"/>
      <c r="O80" s="412"/>
      <c r="P80" s="412"/>
      <c r="Q80" s="412"/>
      <c r="R80" s="412"/>
      <c r="S80" s="412"/>
      <c r="T80" s="413"/>
      <c r="U80" s="20"/>
      <c r="V80" s="21" t="s">
        <v>9</v>
      </c>
      <c r="W80" s="22"/>
      <c r="X80" s="21" t="s">
        <v>9</v>
      </c>
      <c r="Y80" s="23"/>
    </row>
    <row r="81" spans="1:25" ht="63" customHeight="1" thickBot="1" x14ac:dyDescent="0.5">
      <c r="A81" s="419"/>
      <c r="B81" s="414" t="s">
        <v>79</v>
      </c>
      <c r="C81" s="415"/>
      <c r="D81" s="57"/>
      <c r="E81" s="58" t="s">
        <v>80</v>
      </c>
      <c r="F81" s="416" t="s">
        <v>81</v>
      </c>
      <c r="G81" s="417"/>
      <c r="H81" s="417"/>
      <c r="I81" s="417"/>
      <c r="J81" s="417"/>
      <c r="K81" s="417"/>
      <c r="L81" s="417"/>
      <c r="M81" s="417"/>
      <c r="N81" s="417"/>
      <c r="O81" s="417"/>
      <c r="P81" s="417"/>
      <c r="Q81" s="417"/>
      <c r="R81" s="417"/>
      <c r="S81" s="417"/>
      <c r="T81" s="418"/>
      <c r="U81" s="59"/>
      <c r="V81" s="60" t="s">
        <v>9</v>
      </c>
      <c r="W81" s="61"/>
      <c r="X81" s="60" t="s">
        <v>9</v>
      </c>
      <c r="Y81" s="62"/>
    </row>
    <row r="82" spans="1:25" ht="15" customHeight="1" x14ac:dyDescent="0.45"/>
  </sheetData>
  <mergeCells count="110">
    <mergeCell ref="A2:Y2"/>
    <mergeCell ref="A4:B5"/>
    <mergeCell ref="C4:C5"/>
    <mergeCell ref="D4:D5"/>
    <mergeCell ref="E4:T5"/>
    <mergeCell ref="U5:Y5"/>
    <mergeCell ref="F11:T11"/>
    <mergeCell ref="F12:T12"/>
    <mergeCell ref="F13:T13"/>
    <mergeCell ref="F14:T14"/>
    <mergeCell ref="F15:T15"/>
    <mergeCell ref="F16:T16"/>
    <mergeCell ref="A6:B6"/>
    <mergeCell ref="F6:T6"/>
    <mergeCell ref="A7:A42"/>
    <mergeCell ref="B7:B42"/>
    <mergeCell ref="C7:C42"/>
    <mergeCell ref="D7:D42"/>
    <mergeCell ref="F7:T7"/>
    <mergeCell ref="F8:T8"/>
    <mergeCell ref="F9:T9"/>
    <mergeCell ref="F10:T10"/>
    <mergeCell ref="F23:T23"/>
    <mergeCell ref="F24:T24"/>
    <mergeCell ref="F25:T25"/>
    <mergeCell ref="F26:T26"/>
    <mergeCell ref="F27:T27"/>
    <mergeCell ref="F28:T28"/>
    <mergeCell ref="F17:T17"/>
    <mergeCell ref="F18:T18"/>
    <mergeCell ref="F19:T19"/>
    <mergeCell ref="F20:T20"/>
    <mergeCell ref="F21:T21"/>
    <mergeCell ref="F22:T22"/>
    <mergeCell ref="F35:T35"/>
    <mergeCell ref="F36:T36"/>
    <mergeCell ref="F37:T37"/>
    <mergeCell ref="F38:T38"/>
    <mergeCell ref="F39:T39"/>
    <mergeCell ref="F40:T40"/>
    <mergeCell ref="F29:T29"/>
    <mergeCell ref="F30:T30"/>
    <mergeCell ref="F31:T31"/>
    <mergeCell ref="F32:T32"/>
    <mergeCell ref="F33:T33"/>
    <mergeCell ref="F34:T34"/>
    <mergeCell ref="F41:T41"/>
    <mergeCell ref="F42:T42"/>
    <mergeCell ref="U51:Y51"/>
    <mergeCell ref="A52:A58"/>
    <mergeCell ref="B52:C53"/>
    <mergeCell ref="D52:D53"/>
    <mergeCell ref="F52:T52"/>
    <mergeCell ref="F53:T53"/>
    <mergeCell ref="B54:C55"/>
    <mergeCell ref="D54:D55"/>
    <mergeCell ref="A59:A65"/>
    <mergeCell ref="B59:C60"/>
    <mergeCell ref="D59:D60"/>
    <mergeCell ref="F59:T59"/>
    <mergeCell ref="F60:T60"/>
    <mergeCell ref="B61:C62"/>
    <mergeCell ref="D61:D62"/>
    <mergeCell ref="F61:T61"/>
    <mergeCell ref="F54:T54"/>
    <mergeCell ref="F55:T55"/>
    <mergeCell ref="B56:C56"/>
    <mergeCell ref="F56:T56"/>
    <mergeCell ref="B57:C57"/>
    <mergeCell ref="F57:T57"/>
    <mergeCell ref="F62:T62"/>
    <mergeCell ref="B63:C63"/>
    <mergeCell ref="F63:T63"/>
    <mergeCell ref="B64:C64"/>
    <mergeCell ref="F64:T64"/>
    <mergeCell ref="B65:C65"/>
    <mergeCell ref="F65:T65"/>
    <mergeCell ref="B58:C58"/>
    <mergeCell ref="F58:T58"/>
    <mergeCell ref="B72:C72"/>
    <mergeCell ref="F72:T72"/>
    <mergeCell ref="B73:C73"/>
    <mergeCell ref="F73:T73"/>
    <mergeCell ref="B74:C74"/>
    <mergeCell ref="F74:T74"/>
    <mergeCell ref="U67:Y67"/>
    <mergeCell ref="A68:A74"/>
    <mergeCell ref="B68:C69"/>
    <mergeCell ref="D68:D69"/>
    <mergeCell ref="F68:T68"/>
    <mergeCell ref="F69:T69"/>
    <mergeCell ref="B70:C71"/>
    <mergeCell ref="D70:D71"/>
    <mergeCell ref="F70:T70"/>
    <mergeCell ref="F71:T71"/>
    <mergeCell ref="F79:T79"/>
    <mergeCell ref="B80:C80"/>
    <mergeCell ref="F80:T80"/>
    <mergeCell ref="B81:C81"/>
    <mergeCell ref="F81:T81"/>
    <mergeCell ref="A75:A81"/>
    <mergeCell ref="B75:C76"/>
    <mergeCell ref="D75:D76"/>
    <mergeCell ref="F75:T75"/>
    <mergeCell ref="F76:T76"/>
    <mergeCell ref="B77:C78"/>
    <mergeCell ref="D77:D78"/>
    <mergeCell ref="F77:T77"/>
    <mergeCell ref="F78:T78"/>
    <mergeCell ref="B79:C79"/>
  </mergeCells>
  <phoneticPr fontId="3"/>
  <pageMargins left="0.25" right="0.25" top="0.75" bottom="0.75" header="0.3" footer="0.3"/>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259B-4D92-4603-854D-8B64AEB2CF41}">
  <sheetPr>
    <pageSetUpPr fitToPage="1"/>
  </sheetPr>
  <dimension ref="A1:IA81"/>
  <sheetViews>
    <sheetView workbookViewId="0">
      <selection activeCell="AN81" sqref="A1:AN81"/>
    </sheetView>
  </sheetViews>
  <sheetFormatPr defaultColWidth="8.09765625" defaultRowHeight="14.4" x14ac:dyDescent="0.45"/>
  <cols>
    <col min="1" max="1" width="6.3984375" style="384" customWidth="1"/>
    <col min="2" max="2" width="2.3984375" style="386" customWidth="1"/>
    <col min="3" max="34" width="2.3984375" style="384" customWidth="1"/>
    <col min="35" max="35" width="4.5" style="384" customWidth="1"/>
    <col min="36" max="39" width="2.3984375" style="384" customWidth="1"/>
    <col min="40" max="40" width="4.09765625" style="384" customWidth="1"/>
    <col min="41" max="235" width="8.09765625" style="384"/>
    <col min="236" max="249" width="8.09765625" style="385"/>
    <col min="250" max="250" width="6.3984375" style="385" customWidth="1"/>
    <col min="251" max="283" width="2.3984375" style="385" customWidth="1"/>
    <col min="284" max="284" width="4.5" style="385" customWidth="1"/>
    <col min="285" max="288" width="2.3984375" style="385" customWidth="1"/>
    <col min="289" max="289" width="4.09765625" style="385" customWidth="1"/>
    <col min="290" max="505" width="8.09765625" style="385"/>
    <col min="506" max="506" width="6.3984375" style="385" customWidth="1"/>
    <col min="507" max="539" width="2.3984375" style="385" customWidth="1"/>
    <col min="540" max="540" width="4.5" style="385" customWidth="1"/>
    <col min="541" max="544" width="2.3984375" style="385" customWidth="1"/>
    <col min="545" max="545" width="4.09765625" style="385" customWidth="1"/>
    <col min="546" max="761" width="8.09765625" style="385"/>
    <col min="762" max="762" width="6.3984375" style="385" customWidth="1"/>
    <col min="763" max="795" width="2.3984375" style="385" customWidth="1"/>
    <col min="796" max="796" width="4.5" style="385" customWidth="1"/>
    <col min="797" max="800" width="2.3984375" style="385" customWidth="1"/>
    <col min="801" max="801" width="4.09765625" style="385" customWidth="1"/>
    <col min="802" max="1017" width="8.09765625" style="385"/>
    <col min="1018" max="1018" width="6.3984375" style="385" customWidth="1"/>
    <col min="1019" max="1051" width="2.3984375" style="385" customWidth="1"/>
    <col min="1052" max="1052" width="4.5" style="385" customWidth="1"/>
    <col min="1053" max="1056" width="2.3984375" style="385" customWidth="1"/>
    <col min="1057" max="1057" width="4.09765625" style="385" customWidth="1"/>
    <col min="1058" max="1273" width="8.09765625" style="385"/>
    <col min="1274" max="1274" width="6.3984375" style="385" customWidth="1"/>
    <col min="1275" max="1307" width="2.3984375" style="385" customWidth="1"/>
    <col min="1308" max="1308" width="4.5" style="385" customWidth="1"/>
    <col min="1309" max="1312" width="2.3984375" style="385" customWidth="1"/>
    <col min="1313" max="1313" width="4.09765625" style="385" customWidth="1"/>
    <col min="1314" max="1529" width="8.09765625" style="385"/>
    <col min="1530" max="1530" width="6.3984375" style="385" customWidth="1"/>
    <col min="1531" max="1563" width="2.3984375" style="385" customWidth="1"/>
    <col min="1564" max="1564" width="4.5" style="385" customWidth="1"/>
    <col min="1565" max="1568" width="2.3984375" style="385" customWidth="1"/>
    <col min="1569" max="1569" width="4.09765625" style="385" customWidth="1"/>
    <col min="1570" max="1785" width="8.09765625" style="385"/>
    <col min="1786" max="1786" width="6.3984375" style="385" customWidth="1"/>
    <col min="1787" max="1819" width="2.3984375" style="385" customWidth="1"/>
    <col min="1820" max="1820" width="4.5" style="385" customWidth="1"/>
    <col min="1821" max="1824" width="2.3984375" style="385" customWidth="1"/>
    <col min="1825" max="1825" width="4.09765625" style="385" customWidth="1"/>
    <col min="1826" max="2041" width="8.09765625" style="385"/>
    <col min="2042" max="2042" width="6.3984375" style="385" customWidth="1"/>
    <col min="2043" max="2075" width="2.3984375" style="385" customWidth="1"/>
    <col min="2076" max="2076" width="4.5" style="385" customWidth="1"/>
    <col min="2077" max="2080" width="2.3984375" style="385" customWidth="1"/>
    <col min="2081" max="2081" width="4.09765625" style="385" customWidth="1"/>
    <col min="2082" max="2297" width="8.09765625" style="385"/>
    <col min="2298" max="2298" width="6.3984375" style="385" customWidth="1"/>
    <col min="2299" max="2331" width="2.3984375" style="385" customWidth="1"/>
    <col min="2332" max="2332" width="4.5" style="385" customWidth="1"/>
    <col min="2333" max="2336" width="2.3984375" style="385" customWidth="1"/>
    <col min="2337" max="2337" width="4.09765625" style="385" customWidth="1"/>
    <col min="2338" max="2553" width="8.09765625" style="385"/>
    <col min="2554" max="2554" width="6.3984375" style="385" customWidth="1"/>
    <col min="2555" max="2587" width="2.3984375" style="385" customWidth="1"/>
    <col min="2588" max="2588" width="4.5" style="385" customWidth="1"/>
    <col min="2589" max="2592" width="2.3984375" style="385" customWidth="1"/>
    <col min="2593" max="2593" width="4.09765625" style="385" customWidth="1"/>
    <col min="2594" max="2809" width="8.09765625" style="385"/>
    <col min="2810" max="2810" width="6.3984375" style="385" customWidth="1"/>
    <col min="2811" max="2843" width="2.3984375" style="385" customWidth="1"/>
    <col min="2844" max="2844" width="4.5" style="385" customWidth="1"/>
    <col min="2845" max="2848" width="2.3984375" style="385" customWidth="1"/>
    <col min="2849" max="2849" width="4.09765625" style="385" customWidth="1"/>
    <col min="2850" max="3065" width="8.09765625" style="385"/>
    <col min="3066" max="3066" width="6.3984375" style="385" customWidth="1"/>
    <col min="3067" max="3099" width="2.3984375" style="385" customWidth="1"/>
    <col min="3100" max="3100" width="4.5" style="385" customWidth="1"/>
    <col min="3101" max="3104" width="2.3984375" style="385" customWidth="1"/>
    <col min="3105" max="3105" width="4.09765625" style="385" customWidth="1"/>
    <col min="3106" max="3321" width="8.09765625" style="385"/>
    <col min="3322" max="3322" width="6.3984375" style="385" customWidth="1"/>
    <col min="3323" max="3355" width="2.3984375" style="385" customWidth="1"/>
    <col min="3356" max="3356" width="4.5" style="385" customWidth="1"/>
    <col min="3357" max="3360" width="2.3984375" style="385" customWidth="1"/>
    <col min="3361" max="3361" width="4.09765625" style="385" customWidth="1"/>
    <col min="3362" max="3577" width="8.09765625" style="385"/>
    <col min="3578" max="3578" width="6.3984375" style="385" customWidth="1"/>
    <col min="3579" max="3611" width="2.3984375" style="385" customWidth="1"/>
    <col min="3612" max="3612" width="4.5" style="385" customWidth="1"/>
    <col min="3613" max="3616" width="2.3984375" style="385" customWidth="1"/>
    <col min="3617" max="3617" width="4.09765625" style="385" customWidth="1"/>
    <col min="3618" max="3833" width="8.09765625" style="385"/>
    <col min="3834" max="3834" width="6.3984375" style="385" customWidth="1"/>
    <col min="3835" max="3867" width="2.3984375" style="385" customWidth="1"/>
    <col min="3868" max="3868" width="4.5" style="385" customWidth="1"/>
    <col min="3869" max="3872" width="2.3984375" style="385" customWidth="1"/>
    <col min="3873" max="3873" width="4.09765625" style="385" customWidth="1"/>
    <col min="3874" max="4089" width="8.09765625" style="385"/>
    <col min="4090" max="4090" width="6.3984375" style="385" customWidth="1"/>
    <col min="4091" max="4123" width="2.3984375" style="385" customWidth="1"/>
    <col min="4124" max="4124" width="4.5" style="385" customWidth="1"/>
    <col min="4125" max="4128" width="2.3984375" style="385" customWidth="1"/>
    <col min="4129" max="4129" width="4.09765625" style="385" customWidth="1"/>
    <col min="4130" max="4345" width="8.09765625" style="385"/>
    <col min="4346" max="4346" width="6.3984375" style="385" customWidth="1"/>
    <col min="4347" max="4379" width="2.3984375" style="385" customWidth="1"/>
    <col min="4380" max="4380" width="4.5" style="385" customWidth="1"/>
    <col min="4381" max="4384" width="2.3984375" style="385" customWidth="1"/>
    <col min="4385" max="4385" width="4.09765625" style="385" customWidth="1"/>
    <col min="4386" max="4601" width="8.09765625" style="385"/>
    <col min="4602" max="4602" width="6.3984375" style="385" customWidth="1"/>
    <col min="4603" max="4635" width="2.3984375" style="385" customWidth="1"/>
    <col min="4636" max="4636" width="4.5" style="385" customWidth="1"/>
    <col min="4637" max="4640" width="2.3984375" style="385" customWidth="1"/>
    <col min="4641" max="4641" width="4.09765625" style="385" customWidth="1"/>
    <col min="4642" max="4857" width="8.09765625" style="385"/>
    <col min="4858" max="4858" width="6.3984375" style="385" customWidth="1"/>
    <col min="4859" max="4891" width="2.3984375" style="385" customWidth="1"/>
    <col min="4892" max="4892" width="4.5" style="385" customWidth="1"/>
    <col min="4893" max="4896" width="2.3984375" style="385" customWidth="1"/>
    <col min="4897" max="4897" width="4.09765625" style="385" customWidth="1"/>
    <col min="4898" max="5113" width="8.09765625" style="385"/>
    <col min="5114" max="5114" width="6.3984375" style="385" customWidth="1"/>
    <col min="5115" max="5147" width="2.3984375" style="385" customWidth="1"/>
    <col min="5148" max="5148" width="4.5" style="385" customWidth="1"/>
    <col min="5149" max="5152" width="2.3984375" style="385" customWidth="1"/>
    <col min="5153" max="5153" width="4.09765625" style="385" customWidth="1"/>
    <col min="5154" max="5369" width="8.09765625" style="385"/>
    <col min="5370" max="5370" width="6.3984375" style="385" customWidth="1"/>
    <col min="5371" max="5403" width="2.3984375" style="385" customWidth="1"/>
    <col min="5404" max="5404" width="4.5" style="385" customWidth="1"/>
    <col min="5405" max="5408" width="2.3984375" style="385" customWidth="1"/>
    <col min="5409" max="5409" width="4.09765625" style="385" customWidth="1"/>
    <col min="5410" max="5625" width="8.09765625" style="385"/>
    <col min="5626" max="5626" width="6.3984375" style="385" customWidth="1"/>
    <col min="5627" max="5659" width="2.3984375" style="385" customWidth="1"/>
    <col min="5660" max="5660" width="4.5" style="385" customWidth="1"/>
    <col min="5661" max="5664" width="2.3984375" style="385" customWidth="1"/>
    <col min="5665" max="5665" width="4.09765625" style="385" customWidth="1"/>
    <col min="5666" max="5881" width="8.09765625" style="385"/>
    <col min="5882" max="5882" width="6.3984375" style="385" customWidth="1"/>
    <col min="5883" max="5915" width="2.3984375" style="385" customWidth="1"/>
    <col min="5916" max="5916" width="4.5" style="385" customWidth="1"/>
    <col min="5917" max="5920" width="2.3984375" style="385" customWidth="1"/>
    <col min="5921" max="5921" width="4.09765625" style="385" customWidth="1"/>
    <col min="5922" max="6137" width="8.09765625" style="385"/>
    <col min="6138" max="6138" width="6.3984375" style="385" customWidth="1"/>
    <col min="6139" max="6171" width="2.3984375" style="385" customWidth="1"/>
    <col min="6172" max="6172" width="4.5" style="385" customWidth="1"/>
    <col min="6173" max="6176" width="2.3984375" style="385" customWidth="1"/>
    <col min="6177" max="6177" width="4.09765625" style="385" customWidth="1"/>
    <col min="6178" max="6393" width="8.09765625" style="385"/>
    <col min="6394" max="6394" width="6.3984375" style="385" customWidth="1"/>
    <col min="6395" max="6427" width="2.3984375" style="385" customWidth="1"/>
    <col min="6428" max="6428" width="4.5" style="385" customWidth="1"/>
    <col min="6429" max="6432" width="2.3984375" style="385" customWidth="1"/>
    <col min="6433" max="6433" width="4.09765625" style="385" customWidth="1"/>
    <col min="6434" max="6649" width="8.09765625" style="385"/>
    <col min="6650" max="6650" width="6.3984375" style="385" customWidth="1"/>
    <col min="6651" max="6683" width="2.3984375" style="385" customWidth="1"/>
    <col min="6684" max="6684" width="4.5" style="385" customWidth="1"/>
    <col min="6685" max="6688" width="2.3984375" style="385" customWidth="1"/>
    <col min="6689" max="6689" width="4.09765625" style="385" customWidth="1"/>
    <col min="6690" max="6905" width="8.09765625" style="385"/>
    <col min="6906" max="6906" width="6.3984375" style="385" customWidth="1"/>
    <col min="6907" max="6939" width="2.3984375" style="385" customWidth="1"/>
    <col min="6940" max="6940" width="4.5" style="385" customWidth="1"/>
    <col min="6941" max="6944" width="2.3984375" style="385" customWidth="1"/>
    <col min="6945" max="6945" width="4.09765625" style="385" customWidth="1"/>
    <col min="6946" max="7161" width="8.09765625" style="385"/>
    <col min="7162" max="7162" width="6.3984375" style="385" customWidth="1"/>
    <col min="7163" max="7195" width="2.3984375" style="385" customWidth="1"/>
    <col min="7196" max="7196" width="4.5" style="385" customWidth="1"/>
    <col min="7197" max="7200" width="2.3984375" style="385" customWidth="1"/>
    <col min="7201" max="7201" width="4.09765625" style="385" customWidth="1"/>
    <col min="7202" max="7417" width="8.09765625" style="385"/>
    <col min="7418" max="7418" width="6.3984375" style="385" customWidth="1"/>
    <col min="7419" max="7451" width="2.3984375" style="385" customWidth="1"/>
    <col min="7452" max="7452" width="4.5" style="385" customWidth="1"/>
    <col min="7453" max="7456" width="2.3984375" style="385" customWidth="1"/>
    <col min="7457" max="7457" width="4.09765625" style="385" customWidth="1"/>
    <col min="7458" max="7673" width="8.09765625" style="385"/>
    <col min="7674" max="7674" width="6.3984375" style="385" customWidth="1"/>
    <col min="7675" max="7707" width="2.3984375" style="385" customWidth="1"/>
    <col min="7708" max="7708" width="4.5" style="385" customWidth="1"/>
    <col min="7709" max="7712" width="2.3984375" style="385" customWidth="1"/>
    <col min="7713" max="7713" width="4.09765625" style="385" customWidth="1"/>
    <col min="7714" max="7929" width="8.09765625" style="385"/>
    <col min="7930" max="7930" width="6.3984375" style="385" customWidth="1"/>
    <col min="7931" max="7963" width="2.3984375" style="385" customWidth="1"/>
    <col min="7964" max="7964" width="4.5" style="385" customWidth="1"/>
    <col min="7965" max="7968" width="2.3984375" style="385" customWidth="1"/>
    <col min="7969" max="7969" width="4.09765625" style="385" customWidth="1"/>
    <col min="7970" max="8185" width="8.09765625" style="385"/>
    <col min="8186" max="8186" width="6.3984375" style="385" customWidth="1"/>
    <col min="8187" max="8219" width="2.3984375" style="385" customWidth="1"/>
    <col min="8220" max="8220" width="4.5" style="385" customWidth="1"/>
    <col min="8221" max="8224" width="2.3984375" style="385" customWidth="1"/>
    <col min="8225" max="8225" width="4.09765625" style="385" customWidth="1"/>
    <col min="8226" max="8441" width="8.09765625" style="385"/>
    <col min="8442" max="8442" width="6.3984375" style="385" customWidth="1"/>
    <col min="8443" max="8475" width="2.3984375" style="385" customWidth="1"/>
    <col min="8476" max="8476" width="4.5" style="385" customWidth="1"/>
    <col min="8477" max="8480" width="2.3984375" style="385" customWidth="1"/>
    <col min="8481" max="8481" width="4.09765625" style="385" customWidth="1"/>
    <col min="8482" max="8697" width="8.09765625" style="385"/>
    <col min="8698" max="8698" width="6.3984375" style="385" customWidth="1"/>
    <col min="8699" max="8731" width="2.3984375" style="385" customWidth="1"/>
    <col min="8732" max="8732" width="4.5" style="385" customWidth="1"/>
    <col min="8733" max="8736" width="2.3984375" style="385" customWidth="1"/>
    <col min="8737" max="8737" width="4.09765625" style="385" customWidth="1"/>
    <col min="8738" max="8953" width="8.09765625" style="385"/>
    <col min="8954" max="8954" width="6.3984375" style="385" customWidth="1"/>
    <col min="8955" max="8987" width="2.3984375" style="385" customWidth="1"/>
    <col min="8988" max="8988" width="4.5" style="385" customWidth="1"/>
    <col min="8989" max="8992" width="2.3984375" style="385" customWidth="1"/>
    <col min="8993" max="8993" width="4.09765625" style="385" customWidth="1"/>
    <col min="8994" max="9209" width="8.09765625" style="385"/>
    <col min="9210" max="9210" width="6.3984375" style="385" customWidth="1"/>
    <col min="9211" max="9243" width="2.3984375" style="385" customWidth="1"/>
    <col min="9244" max="9244" width="4.5" style="385" customWidth="1"/>
    <col min="9245" max="9248" width="2.3984375" style="385" customWidth="1"/>
    <col min="9249" max="9249" width="4.09765625" style="385" customWidth="1"/>
    <col min="9250" max="9465" width="8.09765625" style="385"/>
    <col min="9466" max="9466" width="6.3984375" style="385" customWidth="1"/>
    <col min="9467" max="9499" width="2.3984375" style="385" customWidth="1"/>
    <col min="9500" max="9500" width="4.5" style="385" customWidth="1"/>
    <col min="9501" max="9504" width="2.3984375" style="385" customWidth="1"/>
    <col min="9505" max="9505" width="4.09765625" style="385" customWidth="1"/>
    <col min="9506" max="9721" width="8.09765625" style="385"/>
    <col min="9722" max="9722" width="6.3984375" style="385" customWidth="1"/>
    <col min="9723" max="9755" width="2.3984375" style="385" customWidth="1"/>
    <col min="9756" max="9756" width="4.5" style="385" customWidth="1"/>
    <col min="9757" max="9760" width="2.3984375" style="385" customWidth="1"/>
    <col min="9761" max="9761" width="4.09765625" style="385" customWidth="1"/>
    <col min="9762" max="9977" width="8.09765625" style="385"/>
    <col min="9978" max="9978" width="6.3984375" style="385" customWidth="1"/>
    <col min="9979" max="10011" width="2.3984375" style="385" customWidth="1"/>
    <col min="10012" max="10012" width="4.5" style="385" customWidth="1"/>
    <col min="10013" max="10016" width="2.3984375" style="385" customWidth="1"/>
    <col min="10017" max="10017" width="4.09765625" style="385" customWidth="1"/>
    <col min="10018" max="10233" width="8.09765625" style="385"/>
    <col min="10234" max="10234" width="6.3984375" style="385" customWidth="1"/>
    <col min="10235" max="10267" width="2.3984375" style="385" customWidth="1"/>
    <col min="10268" max="10268" width="4.5" style="385" customWidth="1"/>
    <col min="10269" max="10272" width="2.3984375" style="385" customWidth="1"/>
    <col min="10273" max="10273" width="4.09765625" style="385" customWidth="1"/>
    <col min="10274" max="10489" width="8.09765625" style="385"/>
    <col min="10490" max="10490" width="6.3984375" style="385" customWidth="1"/>
    <col min="10491" max="10523" width="2.3984375" style="385" customWidth="1"/>
    <col min="10524" max="10524" width="4.5" style="385" customWidth="1"/>
    <col min="10525" max="10528" width="2.3984375" style="385" customWidth="1"/>
    <col min="10529" max="10529" width="4.09765625" style="385" customWidth="1"/>
    <col min="10530" max="10745" width="8.09765625" style="385"/>
    <col min="10746" max="10746" width="6.3984375" style="385" customWidth="1"/>
    <col min="10747" max="10779" width="2.3984375" style="385" customWidth="1"/>
    <col min="10780" max="10780" width="4.5" style="385" customWidth="1"/>
    <col min="10781" max="10784" width="2.3984375" style="385" customWidth="1"/>
    <col min="10785" max="10785" width="4.09765625" style="385" customWidth="1"/>
    <col min="10786" max="11001" width="8.09765625" style="385"/>
    <col min="11002" max="11002" width="6.3984375" style="385" customWidth="1"/>
    <col min="11003" max="11035" width="2.3984375" style="385" customWidth="1"/>
    <col min="11036" max="11036" width="4.5" style="385" customWidth="1"/>
    <col min="11037" max="11040" width="2.3984375" style="385" customWidth="1"/>
    <col min="11041" max="11041" width="4.09765625" style="385" customWidth="1"/>
    <col min="11042" max="11257" width="8.09765625" style="385"/>
    <col min="11258" max="11258" width="6.3984375" style="385" customWidth="1"/>
    <col min="11259" max="11291" width="2.3984375" style="385" customWidth="1"/>
    <col min="11292" max="11292" width="4.5" style="385" customWidth="1"/>
    <col min="11293" max="11296" width="2.3984375" style="385" customWidth="1"/>
    <col min="11297" max="11297" width="4.09765625" style="385" customWidth="1"/>
    <col min="11298" max="11513" width="8.09765625" style="385"/>
    <col min="11514" max="11514" width="6.3984375" style="385" customWidth="1"/>
    <col min="11515" max="11547" width="2.3984375" style="385" customWidth="1"/>
    <col min="11548" max="11548" width="4.5" style="385" customWidth="1"/>
    <col min="11549" max="11552" width="2.3984375" style="385" customWidth="1"/>
    <col min="11553" max="11553" width="4.09765625" style="385" customWidth="1"/>
    <col min="11554" max="11769" width="8.09765625" style="385"/>
    <col min="11770" max="11770" width="6.3984375" style="385" customWidth="1"/>
    <col min="11771" max="11803" width="2.3984375" style="385" customWidth="1"/>
    <col min="11804" max="11804" width="4.5" style="385" customWidth="1"/>
    <col min="11805" max="11808" width="2.3984375" style="385" customWidth="1"/>
    <col min="11809" max="11809" width="4.09765625" style="385" customWidth="1"/>
    <col min="11810" max="12025" width="8.09765625" style="385"/>
    <col min="12026" max="12026" width="6.3984375" style="385" customWidth="1"/>
    <col min="12027" max="12059" width="2.3984375" style="385" customWidth="1"/>
    <col min="12060" max="12060" width="4.5" style="385" customWidth="1"/>
    <col min="12061" max="12064" width="2.3984375" style="385" customWidth="1"/>
    <col min="12065" max="12065" width="4.09765625" style="385" customWidth="1"/>
    <col min="12066" max="12281" width="8.09765625" style="385"/>
    <col min="12282" max="12282" width="6.3984375" style="385" customWidth="1"/>
    <col min="12283" max="12315" width="2.3984375" style="385" customWidth="1"/>
    <col min="12316" max="12316" width="4.5" style="385" customWidth="1"/>
    <col min="12317" max="12320" width="2.3984375" style="385" customWidth="1"/>
    <col min="12321" max="12321" width="4.09765625" style="385" customWidth="1"/>
    <col min="12322" max="12537" width="8.09765625" style="385"/>
    <col min="12538" max="12538" width="6.3984375" style="385" customWidth="1"/>
    <col min="12539" max="12571" width="2.3984375" style="385" customWidth="1"/>
    <col min="12572" max="12572" width="4.5" style="385" customWidth="1"/>
    <col min="12573" max="12576" width="2.3984375" style="385" customWidth="1"/>
    <col min="12577" max="12577" width="4.09765625" style="385" customWidth="1"/>
    <col min="12578" max="12793" width="8.09765625" style="385"/>
    <col min="12794" max="12794" width="6.3984375" style="385" customWidth="1"/>
    <col min="12795" max="12827" width="2.3984375" style="385" customWidth="1"/>
    <col min="12828" max="12828" width="4.5" style="385" customWidth="1"/>
    <col min="12829" max="12832" width="2.3984375" style="385" customWidth="1"/>
    <col min="12833" max="12833" width="4.09765625" style="385" customWidth="1"/>
    <col min="12834" max="13049" width="8.09765625" style="385"/>
    <col min="13050" max="13050" width="6.3984375" style="385" customWidth="1"/>
    <col min="13051" max="13083" width="2.3984375" style="385" customWidth="1"/>
    <col min="13084" max="13084" width="4.5" style="385" customWidth="1"/>
    <col min="13085" max="13088" width="2.3984375" style="385" customWidth="1"/>
    <col min="13089" max="13089" width="4.09765625" style="385" customWidth="1"/>
    <col min="13090" max="13305" width="8.09765625" style="385"/>
    <col min="13306" max="13306" width="6.3984375" style="385" customWidth="1"/>
    <col min="13307" max="13339" width="2.3984375" style="385" customWidth="1"/>
    <col min="13340" max="13340" width="4.5" style="385" customWidth="1"/>
    <col min="13341" max="13344" width="2.3984375" style="385" customWidth="1"/>
    <col min="13345" max="13345" width="4.09765625" style="385" customWidth="1"/>
    <col min="13346" max="13561" width="8.09765625" style="385"/>
    <col min="13562" max="13562" width="6.3984375" style="385" customWidth="1"/>
    <col min="13563" max="13595" width="2.3984375" style="385" customWidth="1"/>
    <col min="13596" max="13596" width="4.5" style="385" customWidth="1"/>
    <col min="13597" max="13600" width="2.3984375" style="385" customWidth="1"/>
    <col min="13601" max="13601" width="4.09765625" style="385" customWidth="1"/>
    <col min="13602" max="13817" width="8.09765625" style="385"/>
    <col min="13818" max="13818" width="6.3984375" style="385" customWidth="1"/>
    <col min="13819" max="13851" width="2.3984375" style="385" customWidth="1"/>
    <col min="13852" max="13852" width="4.5" style="385" customWidth="1"/>
    <col min="13853" max="13856" width="2.3984375" style="385" customWidth="1"/>
    <col min="13857" max="13857" width="4.09765625" style="385" customWidth="1"/>
    <col min="13858" max="14073" width="8.09765625" style="385"/>
    <col min="14074" max="14074" width="6.3984375" style="385" customWidth="1"/>
    <col min="14075" max="14107" width="2.3984375" style="385" customWidth="1"/>
    <col min="14108" max="14108" width="4.5" style="385" customWidth="1"/>
    <col min="14109" max="14112" width="2.3984375" style="385" customWidth="1"/>
    <col min="14113" max="14113" width="4.09765625" style="385" customWidth="1"/>
    <col min="14114" max="14329" width="8.09765625" style="385"/>
    <col min="14330" max="14330" width="6.3984375" style="385" customWidth="1"/>
    <col min="14331" max="14363" width="2.3984375" style="385" customWidth="1"/>
    <col min="14364" max="14364" width="4.5" style="385" customWidth="1"/>
    <col min="14365" max="14368" width="2.3984375" style="385" customWidth="1"/>
    <col min="14369" max="14369" width="4.09765625" style="385" customWidth="1"/>
    <col min="14370" max="14585" width="8.09765625" style="385"/>
    <col min="14586" max="14586" width="6.3984375" style="385" customWidth="1"/>
    <col min="14587" max="14619" width="2.3984375" style="385" customWidth="1"/>
    <col min="14620" max="14620" width="4.5" style="385" customWidth="1"/>
    <col min="14621" max="14624" width="2.3984375" style="385" customWidth="1"/>
    <col min="14625" max="14625" width="4.09765625" style="385" customWidth="1"/>
    <col min="14626" max="14841" width="8.09765625" style="385"/>
    <col min="14842" max="14842" width="6.3984375" style="385" customWidth="1"/>
    <col min="14843" max="14875" width="2.3984375" style="385" customWidth="1"/>
    <col min="14876" max="14876" width="4.5" style="385" customWidth="1"/>
    <col min="14877" max="14880" width="2.3984375" style="385" customWidth="1"/>
    <col min="14881" max="14881" width="4.09765625" style="385" customWidth="1"/>
    <col min="14882" max="15097" width="8.09765625" style="385"/>
    <col min="15098" max="15098" width="6.3984375" style="385" customWidth="1"/>
    <col min="15099" max="15131" width="2.3984375" style="385" customWidth="1"/>
    <col min="15132" max="15132" width="4.5" style="385" customWidth="1"/>
    <col min="15133" max="15136" width="2.3984375" style="385" customWidth="1"/>
    <col min="15137" max="15137" width="4.09765625" style="385" customWidth="1"/>
    <col min="15138" max="15353" width="8.09765625" style="385"/>
    <col min="15354" max="15354" width="6.3984375" style="385" customWidth="1"/>
    <col min="15355" max="15387" width="2.3984375" style="385" customWidth="1"/>
    <col min="15388" max="15388" width="4.5" style="385" customWidth="1"/>
    <col min="15389" max="15392" width="2.3984375" style="385" customWidth="1"/>
    <col min="15393" max="15393" width="4.09765625" style="385" customWidth="1"/>
    <col min="15394" max="15609" width="8.09765625" style="385"/>
    <col min="15610" max="15610" width="6.3984375" style="385" customWidth="1"/>
    <col min="15611" max="15643" width="2.3984375" style="385" customWidth="1"/>
    <col min="15644" max="15644" width="4.5" style="385" customWidth="1"/>
    <col min="15645" max="15648" width="2.3984375" style="385" customWidth="1"/>
    <col min="15649" max="15649" width="4.09765625" style="385" customWidth="1"/>
    <col min="15650" max="15865" width="8.09765625" style="385"/>
    <col min="15866" max="15866" width="6.3984375" style="385" customWidth="1"/>
    <col min="15867" max="15899" width="2.3984375" style="385" customWidth="1"/>
    <col min="15900" max="15900" width="4.5" style="385" customWidth="1"/>
    <col min="15901" max="15904" width="2.3984375" style="385" customWidth="1"/>
    <col min="15905" max="15905" width="4.09765625" style="385" customWidth="1"/>
    <col min="15906" max="16121" width="8.09765625" style="385"/>
    <col min="16122" max="16122" width="6.3984375" style="385" customWidth="1"/>
    <col min="16123" max="16155" width="2.3984375" style="385" customWidth="1"/>
    <col min="16156" max="16156" width="4.5" style="385" customWidth="1"/>
    <col min="16157" max="16160" width="2.3984375" style="385" customWidth="1"/>
    <col min="16161" max="16161" width="4.09765625" style="385" customWidth="1"/>
    <col min="16162" max="16384" width="8.09765625" style="385"/>
  </cols>
  <sheetData>
    <row r="1" spans="2:40" ht="25.8" customHeight="1" x14ac:dyDescent="0.45">
      <c r="B1" s="656" t="s">
        <v>344</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row>
    <row r="2" spans="2:40" ht="23.4" customHeight="1" x14ac:dyDescent="0.45">
      <c r="B2" s="593" t="s">
        <v>345</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row>
    <row r="3" spans="2:40" ht="23.4" customHeight="1" x14ac:dyDescent="0.45"/>
    <row r="4" spans="2:40" ht="23.4" customHeight="1" x14ac:dyDescent="0.45">
      <c r="AA4" s="387"/>
      <c r="AE4" s="388" t="s">
        <v>346</v>
      </c>
      <c r="AF4" s="389" t="s">
        <v>347</v>
      </c>
      <c r="AG4" s="389">
        <v>6</v>
      </c>
      <c r="AH4" s="389" t="s">
        <v>348</v>
      </c>
      <c r="AI4" s="389">
        <v>5</v>
      </c>
      <c r="AJ4" s="389" t="s">
        <v>349</v>
      </c>
      <c r="AK4" s="389">
        <v>1</v>
      </c>
      <c r="AL4" s="389">
        <v>5</v>
      </c>
      <c r="AM4" s="389" t="s">
        <v>350</v>
      </c>
    </row>
    <row r="5" spans="2:40" ht="23.4" customHeight="1" x14ac:dyDescent="0.45">
      <c r="C5" s="658" t="s">
        <v>351</v>
      </c>
      <c r="D5" s="658"/>
      <c r="E5" s="658"/>
      <c r="F5" s="658"/>
      <c r="G5" s="658"/>
      <c r="H5" s="658"/>
      <c r="I5" s="658"/>
      <c r="J5" s="658"/>
      <c r="K5" s="658"/>
      <c r="M5" s="384" t="s">
        <v>352</v>
      </c>
    </row>
    <row r="6" spans="2:40" ht="23.4" customHeight="1" x14ac:dyDescent="0.45"/>
    <row r="7" spans="2:40" ht="23.4" customHeight="1" x14ac:dyDescent="0.45">
      <c r="R7" s="384" t="s">
        <v>353</v>
      </c>
      <c r="U7" s="647" t="s">
        <v>354</v>
      </c>
      <c r="V7" s="647"/>
      <c r="W7" s="647"/>
      <c r="X7" s="647"/>
      <c r="Y7" s="647"/>
      <c r="Z7" s="647"/>
      <c r="AA7" s="647"/>
      <c r="AB7" s="648" t="s">
        <v>355</v>
      </c>
      <c r="AC7" s="648"/>
      <c r="AD7" s="648"/>
      <c r="AE7" s="648"/>
      <c r="AF7" s="648"/>
      <c r="AG7" s="648"/>
      <c r="AH7" s="648"/>
      <c r="AI7" s="648"/>
      <c r="AJ7" s="648"/>
      <c r="AK7" s="648"/>
      <c r="AL7" s="648"/>
      <c r="AM7" s="648"/>
    </row>
    <row r="8" spans="2:40" ht="23.4" customHeight="1" x14ac:dyDescent="0.45">
      <c r="U8" s="647" t="s">
        <v>356</v>
      </c>
      <c r="V8" s="647"/>
      <c r="W8" s="647"/>
      <c r="X8" s="647"/>
      <c r="Y8" s="647"/>
      <c r="Z8" s="647"/>
      <c r="AA8" s="647"/>
      <c r="AB8" s="648" t="s">
        <v>357</v>
      </c>
      <c r="AC8" s="648"/>
      <c r="AD8" s="648"/>
      <c r="AE8" s="648"/>
      <c r="AF8" s="648"/>
      <c r="AG8" s="648"/>
      <c r="AH8" s="648"/>
      <c r="AI8" s="648"/>
      <c r="AJ8" s="648"/>
      <c r="AK8" s="648"/>
      <c r="AL8" s="648"/>
      <c r="AM8" s="648"/>
    </row>
    <row r="9" spans="2:40" ht="23.4" customHeight="1" x14ac:dyDescent="0.45">
      <c r="U9" s="647" t="s">
        <v>358</v>
      </c>
      <c r="V9" s="647"/>
      <c r="W9" s="647"/>
      <c r="X9" s="647"/>
      <c r="Y9" s="647"/>
      <c r="Z9" s="647"/>
      <c r="AA9" s="647"/>
      <c r="AB9" s="648" t="s">
        <v>359</v>
      </c>
      <c r="AC9" s="648"/>
      <c r="AD9" s="648"/>
      <c r="AE9" s="648"/>
      <c r="AF9" s="648"/>
      <c r="AG9" s="648"/>
      <c r="AH9" s="648"/>
      <c r="AI9" s="648"/>
      <c r="AJ9" s="648"/>
      <c r="AK9" s="648"/>
      <c r="AL9" s="648"/>
    </row>
    <row r="10" spans="2:40" ht="23.4" customHeight="1" x14ac:dyDescent="0.45"/>
    <row r="11" spans="2:40" ht="23.4" customHeight="1" thickBot="1" x14ac:dyDescent="0.5">
      <c r="B11" s="649" t="s">
        <v>360</v>
      </c>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row>
    <row r="12" spans="2:40" ht="16.8" customHeight="1" x14ac:dyDescent="0.45">
      <c r="B12" s="650" t="s">
        <v>353</v>
      </c>
      <c r="C12" s="636" t="s">
        <v>361</v>
      </c>
      <c r="D12" s="636"/>
      <c r="E12" s="636"/>
      <c r="F12" s="636"/>
      <c r="G12" s="636"/>
      <c r="H12" s="636"/>
      <c r="I12" s="636"/>
      <c r="J12" s="636"/>
      <c r="K12" s="637" t="s">
        <v>362</v>
      </c>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8"/>
    </row>
    <row r="13" spans="2:40" ht="16.8" customHeight="1" x14ac:dyDescent="0.45">
      <c r="B13" s="651"/>
      <c r="C13" s="639" t="s">
        <v>363</v>
      </c>
      <c r="D13" s="639"/>
      <c r="E13" s="639"/>
      <c r="F13" s="639"/>
      <c r="G13" s="639"/>
      <c r="H13" s="639"/>
      <c r="I13" s="639"/>
      <c r="J13" s="639"/>
      <c r="K13" s="652" t="s">
        <v>364</v>
      </c>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3"/>
    </row>
    <row r="14" spans="2:40" ht="16.8" customHeight="1" x14ac:dyDescent="0.45">
      <c r="B14" s="651"/>
      <c r="C14" s="534" t="s">
        <v>365</v>
      </c>
      <c r="D14" s="535"/>
      <c r="E14" s="535"/>
      <c r="F14" s="535"/>
      <c r="G14" s="535"/>
      <c r="H14" s="535"/>
      <c r="I14" s="535"/>
      <c r="J14" s="536"/>
      <c r="K14" s="654" t="s">
        <v>366</v>
      </c>
      <c r="L14" s="655"/>
      <c r="M14" s="655"/>
      <c r="N14" s="655"/>
      <c r="O14" s="655"/>
      <c r="P14" s="615" t="s">
        <v>367</v>
      </c>
      <c r="Q14" s="615"/>
      <c r="R14" s="615"/>
      <c r="S14" s="391"/>
      <c r="T14" s="615"/>
      <c r="U14" s="615"/>
      <c r="V14" s="615"/>
      <c r="W14" s="615"/>
      <c r="X14" s="392" t="s">
        <v>368</v>
      </c>
      <c r="Y14" s="392"/>
      <c r="Z14" s="392"/>
      <c r="AA14" s="392"/>
      <c r="AB14" s="392"/>
      <c r="AC14" s="392"/>
      <c r="AD14" s="392"/>
      <c r="AE14" s="392"/>
      <c r="AF14" s="392"/>
      <c r="AG14" s="392"/>
      <c r="AH14" s="392"/>
      <c r="AI14" s="392"/>
      <c r="AJ14" s="392"/>
      <c r="AK14" s="392"/>
      <c r="AL14" s="392"/>
      <c r="AM14" s="393"/>
    </row>
    <row r="15" spans="2:40" ht="16.8" customHeight="1" x14ac:dyDescent="0.45">
      <c r="B15" s="651"/>
      <c r="C15" s="537"/>
      <c r="D15" s="538"/>
      <c r="E15" s="538"/>
      <c r="F15" s="538"/>
      <c r="G15" s="538"/>
      <c r="H15" s="538"/>
      <c r="I15" s="538"/>
      <c r="J15" s="539"/>
      <c r="K15" s="643" t="s">
        <v>369</v>
      </c>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4"/>
    </row>
    <row r="16" spans="2:40" ht="16.8" customHeight="1" x14ac:dyDescent="0.45">
      <c r="B16" s="651"/>
      <c r="C16" s="537"/>
      <c r="D16" s="538"/>
      <c r="E16" s="538"/>
      <c r="F16" s="538"/>
      <c r="G16" s="538"/>
      <c r="H16" s="538"/>
      <c r="I16" s="538"/>
      <c r="J16" s="539"/>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6"/>
    </row>
    <row r="17" spans="2:39" ht="16.8" customHeight="1" x14ac:dyDescent="0.45">
      <c r="B17" s="651"/>
      <c r="C17" s="618" t="s">
        <v>370</v>
      </c>
      <c r="D17" s="619"/>
      <c r="E17" s="619"/>
      <c r="F17" s="619"/>
      <c r="G17" s="619"/>
      <c r="H17" s="619"/>
      <c r="I17" s="619"/>
      <c r="J17" s="620"/>
      <c r="K17" s="621" t="s">
        <v>371</v>
      </c>
      <c r="L17" s="621"/>
      <c r="M17" s="621"/>
      <c r="N17" s="621"/>
      <c r="O17" s="621"/>
      <c r="P17" s="622" t="s">
        <v>372</v>
      </c>
      <c r="Q17" s="622"/>
      <c r="R17" s="622"/>
      <c r="S17" s="622"/>
      <c r="T17" s="622"/>
      <c r="U17" s="622"/>
      <c r="V17" s="622"/>
      <c r="W17" s="622"/>
      <c r="X17" s="622"/>
      <c r="Y17" s="621" t="s">
        <v>373</v>
      </c>
      <c r="Z17" s="621"/>
      <c r="AA17" s="621"/>
      <c r="AB17" s="621"/>
      <c r="AC17" s="621"/>
      <c r="AD17" s="623" t="s">
        <v>374</v>
      </c>
      <c r="AE17" s="623"/>
      <c r="AF17" s="623"/>
      <c r="AG17" s="623"/>
      <c r="AH17" s="623"/>
      <c r="AI17" s="623"/>
      <c r="AJ17" s="623"/>
      <c r="AK17" s="623"/>
      <c r="AL17" s="623"/>
      <c r="AM17" s="624"/>
    </row>
    <row r="18" spans="2:39" ht="16.8" customHeight="1" x14ac:dyDescent="0.45">
      <c r="B18" s="651"/>
      <c r="C18" s="618" t="s">
        <v>375</v>
      </c>
      <c r="D18" s="619"/>
      <c r="E18" s="619"/>
      <c r="F18" s="619"/>
      <c r="G18" s="619"/>
      <c r="H18" s="619"/>
      <c r="I18" s="619"/>
      <c r="J18" s="620"/>
      <c r="K18" s="621" t="s">
        <v>376</v>
      </c>
      <c r="L18" s="621"/>
      <c r="M18" s="621"/>
      <c r="N18" s="621"/>
      <c r="O18" s="621"/>
      <c r="P18" s="621"/>
      <c r="Q18" s="621"/>
      <c r="R18" s="621"/>
      <c r="S18" s="621"/>
      <c r="T18" s="621"/>
      <c r="U18" s="621"/>
      <c r="V18" s="621" t="s">
        <v>377</v>
      </c>
      <c r="W18" s="621"/>
      <c r="X18" s="621"/>
      <c r="Y18" s="621"/>
      <c r="Z18" s="621"/>
      <c r="AA18" s="621"/>
      <c r="AB18" s="621"/>
      <c r="AC18" s="621"/>
      <c r="AD18" s="621" t="s">
        <v>378</v>
      </c>
      <c r="AE18" s="621"/>
      <c r="AF18" s="621"/>
      <c r="AG18" s="621"/>
      <c r="AH18" s="621"/>
      <c r="AI18" s="621"/>
      <c r="AJ18" s="621"/>
      <c r="AK18" s="621"/>
      <c r="AL18" s="621"/>
      <c r="AM18" s="625"/>
    </row>
    <row r="19" spans="2:39" ht="16.8" customHeight="1" x14ac:dyDescent="0.45">
      <c r="B19" s="651"/>
      <c r="C19" s="618" t="s">
        <v>379</v>
      </c>
      <c r="D19" s="619"/>
      <c r="E19" s="619"/>
      <c r="F19" s="619"/>
      <c r="G19" s="619"/>
      <c r="H19" s="619"/>
      <c r="I19" s="619"/>
      <c r="J19" s="620"/>
      <c r="K19" s="621" t="s">
        <v>380</v>
      </c>
      <c r="L19" s="621"/>
      <c r="M19" s="621"/>
      <c r="N19" s="621"/>
      <c r="O19" s="621"/>
      <c r="P19" s="621" t="s">
        <v>381</v>
      </c>
      <c r="Q19" s="621"/>
      <c r="R19" s="621"/>
      <c r="S19" s="621"/>
      <c r="T19" s="621"/>
      <c r="U19" s="621"/>
      <c r="V19" s="621"/>
      <c r="W19" s="621"/>
      <c r="X19" s="621"/>
      <c r="Y19" s="621" t="s">
        <v>382</v>
      </c>
      <c r="Z19" s="621"/>
      <c r="AA19" s="621"/>
      <c r="AB19" s="621"/>
      <c r="AC19" s="621"/>
      <c r="AD19" s="621" t="s">
        <v>383</v>
      </c>
      <c r="AE19" s="621"/>
      <c r="AF19" s="621"/>
      <c r="AG19" s="621"/>
      <c r="AH19" s="621"/>
      <c r="AI19" s="621"/>
      <c r="AJ19" s="621"/>
      <c r="AK19" s="621"/>
      <c r="AL19" s="621"/>
      <c r="AM19" s="625"/>
    </row>
    <row r="20" spans="2:39" ht="16.8" customHeight="1" x14ac:dyDescent="0.45">
      <c r="B20" s="651"/>
      <c r="C20" s="534" t="s">
        <v>384</v>
      </c>
      <c r="D20" s="535"/>
      <c r="E20" s="535"/>
      <c r="F20" s="535"/>
      <c r="G20" s="535"/>
      <c r="H20" s="535"/>
      <c r="I20" s="535"/>
      <c r="J20" s="536"/>
      <c r="K20" s="612" t="s">
        <v>366</v>
      </c>
      <c r="L20" s="613"/>
      <c r="M20" s="613"/>
      <c r="N20" s="613"/>
      <c r="O20" s="613"/>
      <c r="P20" s="390" t="s">
        <v>385</v>
      </c>
      <c r="R20" s="391"/>
      <c r="S20" s="391"/>
      <c r="T20" s="615"/>
      <c r="U20" s="615"/>
      <c r="V20" s="615"/>
      <c r="W20" s="615"/>
      <c r="X20" s="390" t="s">
        <v>368</v>
      </c>
      <c r="Y20" s="392"/>
      <c r="Z20" s="392"/>
      <c r="AA20" s="392"/>
      <c r="AB20" s="392"/>
      <c r="AC20" s="392"/>
      <c r="AD20" s="392"/>
      <c r="AE20" s="392"/>
      <c r="AF20" s="392"/>
      <c r="AG20" s="392"/>
      <c r="AH20" s="392"/>
      <c r="AI20" s="392"/>
      <c r="AJ20" s="392"/>
      <c r="AK20" s="392"/>
      <c r="AL20" s="392"/>
      <c r="AM20" s="393"/>
    </row>
    <row r="21" spans="2:39" ht="16.8" customHeight="1" thickBot="1" x14ac:dyDescent="0.5">
      <c r="B21" s="651"/>
      <c r="C21" s="537"/>
      <c r="D21" s="538"/>
      <c r="E21" s="538"/>
      <c r="F21" s="538"/>
      <c r="G21" s="538"/>
      <c r="H21" s="538"/>
      <c r="I21" s="538"/>
      <c r="J21" s="539"/>
      <c r="K21" s="643" t="s">
        <v>386</v>
      </c>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4"/>
    </row>
    <row r="22" spans="2:39" ht="16.8" customHeight="1" x14ac:dyDescent="0.45">
      <c r="B22" s="594" t="s">
        <v>387</v>
      </c>
      <c r="C22" s="636" t="s">
        <v>361</v>
      </c>
      <c r="D22" s="636"/>
      <c r="E22" s="636"/>
      <c r="F22" s="636"/>
      <c r="G22" s="636"/>
      <c r="H22" s="636"/>
      <c r="I22" s="636"/>
      <c r="J22" s="636"/>
      <c r="K22" s="637" t="s">
        <v>388</v>
      </c>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8"/>
    </row>
    <row r="23" spans="2:39" ht="16.8" customHeight="1" x14ac:dyDescent="0.45">
      <c r="B23" s="595"/>
      <c r="C23" s="639" t="s">
        <v>389</v>
      </c>
      <c r="D23" s="639"/>
      <c r="E23" s="639"/>
      <c r="F23" s="639"/>
      <c r="G23" s="639"/>
      <c r="H23" s="639"/>
      <c r="I23" s="639"/>
      <c r="J23" s="639"/>
      <c r="K23" s="640" t="s">
        <v>390</v>
      </c>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640"/>
      <c r="AM23" s="641"/>
    </row>
    <row r="24" spans="2:39" ht="16.8" customHeight="1" x14ac:dyDescent="0.45">
      <c r="B24" s="595"/>
      <c r="C24" s="537" t="s">
        <v>391</v>
      </c>
      <c r="D24" s="538"/>
      <c r="E24" s="538"/>
      <c r="F24" s="538"/>
      <c r="G24" s="538"/>
      <c r="H24" s="538"/>
      <c r="I24" s="538"/>
      <c r="J24" s="539"/>
      <c r="K24" s="612" t="s">
        <v>366</v>
      </c>
      <c r="L24" s="613"/>
      <c r="M24" s="613"/>
      <c r="N24" s="613"/>
      <c r="O24" s="613"/>
      <c r="P24" s="391" t="s">
        <v>392</v>
      </c>
      <c r="Q24" s="391"/>
      <c r="R24" s="391"/>
      <c r="S24" s="391"/>
      <c r="T24" s="642"/>
      <c r="U24" s="642"/>
      <c r="V24" s="642"/>
      <c r="W24" s="642"/>
      <c r="X24" s="390" t="s">
        <v>368</v>
      </c>
      <c r="Y24" s="392"/>
      <c r="Z24" s="392"/>
      <c r="AA24" s="392"/>
      <c r="AB24" s="392"/>
      <c r="AC24" s="392"/>
      <c r="AD24" s="392"/>
      <c r="AE24" s="392"/>
      <c r="AF24" s="392"/>
      <c r="AG24" s="392"/>
      <c r="AH24" s="392"/>
      <c r="AI24" s="392"/>
      <c r="AJ24" s="392"/>
      <c r="AK24" s="392"/>
      <c r="AL24" s="392"/>
      <c r="AM24" s="393"/>
    </row>
    <row r="25" spans="2:39" ht="16.8" customHeight="1" x14ac:dyDescent="0.45">
      <c r="B25" s="595"/>
      <c r="C25" s="537"/>
      <c r="D25" s="538"/>
      <c r="E25" s="538"/>
      <c r="F25" s="538"/>
      <c r="G25" s="538"/>
      <c r="H25" s="538"/>
      <c r="I25" s="538"/>
      <c r="J25" s="539"/>
      <c r="K25" s="616" t="s">
        <v>393</v>
      </c>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7"/>
    </row>
    <row r="26" spans="2:39" ht="16.8" customHeight="1" x14ac:dyDescent="0.45">
      <c r="B26" s="595"/>
      <c r="C26" s="598"/>
      <c r="D26" s="581"/>
      <c r="E26" s="581"/>
      <c r="F26" s="581"/>
      <c r="G26" s="581"/>
      <c r="H26" s="581"/>
      <c r="I26" s="581"/>
      <c r="J26" s="599"/>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4"/>
    </row>
    <row r="27" spans="2:39" ht="16.8" customHeight="1" x14ac:dyDescent="0.45">
      <c r="B27" s="595"/>
      <c r="C27" s="534" t="s">
        <v>394</v>
      </c>
      <c r="D27" s="535"/>
      <c r="E27" s="535"/>
      <c r="F27" s="535"/>
      <c r="G27" s="535"/>
      <c r="H27" s="535"/>
      <c r="I27" s="535"/>
      <c r="J27" s="536"/>
      <c r="K27" s="626">
        <v>2221101138</v>
      </c>
      <c r="L27" s="615"/>
      <c r="M27" s="615"/>
      <c r="N27" s="615"/>
      <c r="O27" s="615"/>
      <c r="P27" s="615"/>
      <c r="Q27" s="615"/>
      <c r="R27" s="615"/>
      <c r="S27" s="615"/>
      <c r="T27" s="627"/>
      <c r="U27" s="626" t="s">
        <v>395</v>
      </c>
      <c r="V27" s="615"/>
      <c r="W27" s="615"/>
      <c r="X27" s="615"/>
      <c r="Y27" s="615"/>
      <c r="Z27" s="615"/>
      <c r="AA27" s="627"/>
      <c r="AB27" s="394">
        <v>1</v>
      </c>
      <c r="AC27" s="394">
        <v>1</v>
      </c>
      <c r="AD27" s="554" t="s">
        <v>10</v>
      </c>
      <c r="AE27" s="631"/>
      <c r="AF27" s="631"/>
      <c r="AG27" s="631"/>
      <c r="AH27" s="631"/>
      <c r="AI27" s="631"/>
      <c r="AJ27" s="631"/>
      <c r="AK27" s="631"/>
      <c r="AL27" s="631"/>
      <c r="AM27" s="632"/>
    </row>
    <row r="28" spans="2:39" ht="16.8" customHeight="1" x14ac:dyDescent="0.45">
      <c r="B28" s="595"/>
      <c r="C28" s="537"/>
      <c r="D28" s="538"/>
      <c r="E28" s="538"/>
      <c r="F28" s="538"/>
      <c r="G28" s="538"/>
      <c r="H28" s="538"/>
      <c r="I28" s="538"/>
      <c r="J28" s="539"/>
      <c r="K28" s="628"/>
      <c r="L28" s="629"/>
      <c r="M28" s="629"/>
      <c r="N28" s="629"/>
      <c r="O28" s="629"/>
      <c r="P28" s="629"/>
      <c r="Q28" s="629"/>
      <c r="R28" s="629"/>
      <c r="S28" s="629"/>
      <c r="T28" s="630"/>
      <c r="U28" s="628"/>
      <c r="V28" s="629"/>
      <c r="W28" s="629"/>
      <c r="X28" s="629"/>
      <c r="Y28" s="629"/>
      <c r="Z28" s="629"/>
      <c r="AA28" s="630"/>
      <c r="AB28" s="394"/>
      <c r="AC28" s="394"/>
      <c r="AD28" s="633"/>
      <c r="AE28" s="634"/>
      <c r="AF28" s="634"/>
      <c r="AG28" s="634"/>
      <c r="AH28" s="634"/>
      <c r="AI28" s="634"/>
      <c r="AJ28" s="634"/>
      <c r="AK28" s="634"/>
      <c r="AL28" s="634"/>
      <c r="AM28" s="635"/>
    </row>
    <row r="29" spans="2:39" ht="16.8" customHeight="1" x14ac:dyDescent="0.45">
      <c r="B29" s="595"/>
      <c r="C29" s="537"/>
      <c r="D29" s="538"/>
      <c r="E29" s="538"/>
      <c r="F29" s="538"/>
      <c r="G29" s="538"/>
      <c r="H29" s="538"/>
      <c r="I29" s="538"/>
      <c r="J29" s="539"/>
      <c r="K29" s="628"/>
      <c r="L29" s="629"/>
      <c r="M29" s="629"/>
      <c r="N29" s="629"/>
      <c r="O29" s="629"/>
      <c r="P29" s="629"/>
      <c r="Q29" s="629"/>
      <c r="R29" s="629"/>
      <c r="S29" s="629"/>
      <c r="T29" s="630"/>
      <c r="U29" s="628"/>
      <c r="V29" s="629"/>
      <c r="W29" s="629"/>
      <c r="X29" s="629"/>
      <c r="Y29" s="629"/>
      <c r="Z29" s="629"/>
      <c r="AA29" s="630"/>
      <c r="AB29" s="394"/>
      <c r="AC29" s="394"/>
      <c r="AD29" s="633"/>
      <c r="AE29" s="634"/>
      <c r="AF29" s="634"/>
      <c r="AG29" s="634"/>
      <c r="AH29" s="634"/>
      <c r="AI29" s="634"/>
      <c r="AJ29" s="634"/>
      <c r="AK29" s="634"/>
      <c r="AL29" s="634"/>
      <c r="AM29" s="635"/>
    </row>
    <row r="30" spans="2:39" ht="16.8" customHeight="1" x14ac:dyDescent="0.45">
      <c r="B30" s="595"/>
      <c r="C30" s="598"/>
      <c r="D30" s="581"/>
      <c r="E30" s="581"/>
      <c r="F30" s="581"/>
      <c r="G30" s="581"/>
      <c r="H30" s="581"/>
      <c r="I30" s="581"/>
      <c r="J30" s="599"/>
      <c r="K30" s="603"/>
      <c r="L30" s="604"/>
      <c r="M30" s="604"/>
      <c r="N30" s="604"/>
      <c r="O30" s="604"/>
      <c r="P30" s="604"/>
      <c r="Q30" s="604"/>
      <c r="R30" s="604"/>
      <c r="S30" s="604"/>
      <c r="T30" s="605"/>
      <c r="U30" s="603"/>
      <c r="V30" s="604"/>
      <c r="W30" s="604"/>
      <c r="X30" s="604"/>
      <c r="Y30" s="604"/>
      <c r="Z30" s="604"/>
      <c r="AA30" s="605"/>
      <c r="AB30" s="394"/>
      <c r="AC30" s="394"/>
      <c r="AD30" s="554"/>
      <c r="AE30" s="631"/>
      <c r="AF30" s="631"/>
      <c r="AG30" s="631"/>
      <c r="AH30" s="631"/>
      <c r="AI30" s="631"/>
      <c r="AJ30" s="631"/>
      <c r="AK30" s="631"/>
      <c r="AL30" s="631"/>
      <c r="AM30" s="632"/>
    </row>
    <row r="31" spans="2:39" ht="16.8" customHeight="1" x14ac:dyDescent="0.45">
      <c r="B31" s="595"/>
      <c r="C31" s="618" t="s">
        <v>370</v>
      </c>
      <c r="D31" s="619"/>
      <c r="E31" s="619"/>
      <c r="F31" s="619"/>
      <c r="G31" s="619"/>
      <c r="H31" s="619"/>
      <c r="I31" s="619"/>
      <c r="J31" s="620"/>
      <c r="K31" s="621" t="s">
        <v>371</v>
      </c>
      <c r="L31" s="621"/>
      <c r="M31" s="621"/>
      <c r="N31" s="621"/>
      <c r="O31" s="621"/>
      <c r="P31" s="622" t="s">
        <v>396</v>
      </c>
      <c r="Q31" s="622"/>
      <c r="R31" s="622"/>
      <c r="S31" s="622"/>
      <c r="T31" s="622"/>
      <c r="U31" s="622"/>
      <c r="V31" s="622"/>
      <c r="W31" s="622"/>
      <c r="X31" s="622"/>
      <c r="Y31" s="621" t="s">
        <v>373</v>
      </c>
      <c r="Z31" s="621"/>
      <c r="AA31" s="621"/>
      <c r="AB31" s="621"/>
      <c r="AC31" s="621"/>
      <c r="AD31" s="623" t="s">
        <v>397</v>
      </c>
      <c r="AE31" s="623"/>
      <c r="AF31" s="623"/>
      <c r="AG31" s="623"/>
      <c r="AH31" s="623"/>
      <c r="AI31" s="623"/>
      <c r="AJ31" s="623"/>
      <c r="AK31" s="623"/>
      <c r="AL31" s="623"/>
      <c r="AM31" s="624"/>
    </row>
    <row r="32" spans="2:39" ht="16.8" customHeight="1" x14ac:dyDescent="0.45">
      <c r="B32" s="595"/>
      <c r="C32" s="618" t="s">
        <v>398</v>
      </c>
      <c r="D32" s="619"/>
      <c r="E32" s="619"/>
      <c r="F32" s="619"/>
      <c r="G32" s="619"/>
      <c r="H32" s="619"/>
      <c r="I32" s="619"/>
      <c r="J32" s="620"/>
      <c r="K32" s="621" t="s">
        <v>380</v>
      </c>
      <c r="L32" s="621"/>
      <c r="M32" s="621"/>
      <c r="N32" s="621"/>
      <c r="O32" s="621"/>
      <c r="P32" s="621" t="s">
        <v>399</v>
      </c>
      <c r="Q32" s="621"/>
      <c r="R32" s="621"/>
      <c r="S32" s="621"/>
      <c r="T32" s="621"/>
      <c r="U32" s="621"/>
      <c r="V32" s="621"/>
      <c r="W32" s="621"/>
      <c r="X32" s="621"/>
      <c r="Y32" s="621" t="s">
        <v>382</v>
      </c>
      <c r="Z32" s="621"/>
      <c r="AA32" s="621"/>
      <c r="AB32" s="621"/>
      <c r="AC32" s="621"/>
      <c r="AD32" s="621" t="s">
        <v>400</v>
      </c>
      <c r="AE32" s="621"/>
      <c r="AF32" s="621"/>
      <c r="AG32" s="621"/>
      <c r="AH32" s="621"/>
      <c r="AI32" s="621"/>
      <c r="AJ32" s="621"/>
      <c r="AK32" s="621"/>
      <c r="AL32" s="621"/>
      <c r="AM32" s="625"/>
    </row>
    <row r="33" spans="2:40" ht="16.8" customHeight="1" x14ac:dyDescent="0.45">
      <c r="B33" s="595"/>
      <c r="C33" s="534" t="s">
        <v>401</v>
      </c>
      <c r="D33" s="535"/>
      <c r="E33" s="535"/>
      <c r="F33" s="535"/>
      <c r="G33" s="535"/>
      <c r="H33" s="535"/>
      <c r="I33" s="535"/>
      <c r="J33" s="536"/>
      <c r="K33" s="612" t="s">
        <v>366</v>
      </c>
      <c r="L33" s="613"/>
      <c r="M33" s="613"/>
      <c r="N33" s="613"/>
      <c r="O33" s="613"/>
      <c r="P33" s="614">
        <v>411</v>
      </c>
      <c r="Q33" s="614"/>
      <c r="R33" s="614"/>
      <c r="S33" s="391"/>
      <c r="T33" s="615">
        <v>824</v>
      </c>
      <c r="U33" s="615"/>
      <c r="V33" s="615"/>
      <c r="W33" s="615"/>
      <c r="X33" s="390" t="s">
        <v>368</v>
      </c>
      <c r="Y33" s="392"/>
      <c r="Z33" s="392"/>
      <c r="AA33" s="392"/>
      <c r="AB33" s="392"/>
      <c r="AC33" s="392"/>
      <c r="AD33" s="392"/>
      <c r="AE33" s="392"/>
      <c r="AF33" s="392"/>
      <c r="AG33" s="392"/>
      <c r="AH33" s="392"/>
      <c r="AI33" s="392"/>
      <c r="AJ33" s="392"/>
      <c r="AK33" s="392"/>
      <c r="AL33" s="392"/>
      <c r="AM33" s="393"/>
    </row>
    <row r="34" spans="2:40" ht="16.8" customHeight="1" thickBot="1" x14ac:dyDescent="0.5">
      <c r="B34" s="595"/>
      <c r="C34" s="537"/>
      <c r="D34" s="538"/>
      <c r="E34" s="538"/>
      <c r="F34" s="538"/>
      <c r="G34" s="538"/>
      <c r="H34" s="538"/>
      <c r="I34" s="538"/>
      <c r="J34" s="539"/>
      <c r="K34" s="616" t="s">
        <v>402</v>
      </c>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7"/>
    </row>
    <row r="35" spans="2:40" ht="16.8" customHeight="1" x14ac:dyDescent="0.45">
      <c r="B35" s="608" t="s">
        <v>403</v>
      </c>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row>
    <row r="36" spans="2:40" ht="16.8" customHeight="1" x14ac:dyDescent="0.45">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row>
    <row r="37" spans="2:40" ht="16.8" customHeight="1" x14ac:dyDescent="0.45">
      <c r="B37" s="525" t="s">
        <v>404</v>
      </c>
      <c r="C37" s="525"/>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525"/>
      <c r="AB37" s="525"/>
      <c r="AC37" s="525"/>
      <c r="AD37" s="525"/>
      <c r="AE37" s="525"/>
      <c r="AF37" s="525"/>
      <c r="AG37" s="525"/>
      <c r="AH37" s="525"/>
      <c r="AI37" s="525"/>
      <c r="AJ37" s="525"/>
      <c r="AK37" s="525"/>
      <c r="AL37" s="525"/>
      <c r="AM37" s="525"/>
    </row>
    <row r="38" spans="2:40" ht="16.8" customHeight="1" x14ac:dyDescent="0.45">
      <c r="B38" s="527" t="s">
        <v>405</v>
      </c>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row>
    <row r="39" spans="2:40" ht="16.8" customHeight="1" x14ac:dyDescent="0.45">
      <c r="B39" s="527" t="s">
        <v>406</v>
      </c>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row>
    <row r="40" spans="2:40" ht="17.399999999999999" customHeight="1" x14ac:dyDescent="0.45">
      <c r="B40" s="609" t="s">
        <v>407</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611"/>
    </row>
    <row r="41" spans="2:40" ht="17.399999999999999" customHeight="1" x14ac:dyDescent="0.45">
      <c r="B41" s="586" t="s">
        <v>408</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8"/>
    </row>
    <row r="42" spans="2:40" ht="17.399999999999999" customHeight="1" x14ac:dyDescent="0.45">
      <c r="B42" s="586" t="s">
        <v>409</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8"/>
    </row>
    <row r="43" spans="2:40" ht="17.399999999999999" customHeight="1" x14ac:dyDescent="0.45">
      <c r="B43" s="589" t="s">
        <v>410</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1"/>
    </row>
    <row r="44" spans="2:40" ht="18.600000000000001" customHeight="1" x14ac:dyDescent="0.45">
      <c r="B44" s="592" t="s">
        <v>411</v>
      </c>
      <c r="C44" s="592"/>
      <c r="D44" s="592"/>
      <c r="E44" s="592"/>
      <c r="F44" s="592"/>
      <c r="G44" s="592"/>
      <c r="H44" s="592"/>
      <c r="I44" s="592"/>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row>
    <row r="45" spans="2:40" ht="18.600000000000001" customHeight="1" x14ac:dyDescent="0.45">
      <c r="B45" s="397"/>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row>
    <row r="46" spans="2:40" ht="18.600000000000001" customHeight="1" x14ac:dyDescent="0.45">
      <c r="B46" s="593" t="s">
        <v>412</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row>
    <row r="47" spans="2:40" ht="18.600000000000001" customHeight="1" thickBot="1" x14ac:dyDescent="0.5">
      <c r="B47" s="398"/>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400"/>
    </row>
    <row r="48" spans="2:40" ht="25.2" customHeight="1" x14ac:dyDescent="0.45">
      <c r="B48" s="594" t="s">
        <v>413</v>
      </c>
      <c r="C48" s="596" t="s">
        <v>414</v>
      </c>
      <c r="D48" s="578"/>
      <c r="E48" s="578"/>
      <c r="F48" s="578"/>
      <c r="G48" s="578"/>
      <c r="H48" s="578"/>
      <c r="I48" s="578"/>
      <c r="J48" s="578"/>
      <c r="K48" s="578"/>
      <c r="L48" s="578"/>
      <c r="M48" s="597"/>
      <c r="N48" s="596" t="s">
        <v>415</v>
      </c>
      <c r="O48" s="578"/>
      <c r="P48" s="596" t="s">
        <v>416</v>
      </c>
      <c r="Q48" s="578"/>
      <c r="R48" s="578"/>
      <c r="S48" s="578"/>
      <c r="T48" s="578"/>
      <c r="U48" s="597"/>
      <c r="V48" s="600" t="s">
        <v>417</v>
      </c>
      <c r="W48" s="601"/>
      <c r="X48" s="601"/>
      <c r="Y48" s="601"/>
      <c r="Z48" s="601"/>
      <c r="AA48" s="601"/>
      <c r="AB48" s="601"/>
      <c r="AC48" s="601"/>
      <c r="AD48" s="602"/>
      <c r="AE48" s="600" t="s">
        <v>418</v>
      </c>
      <c r="AF48" s="601"/>
      <c r="AG48" s="601"/>
      <c r="AH48" s="601"/>
      <c r="AI48" s="601"/>
      <c r="AJ48" s="606"/>
      <c r="AK48" s="577" t="s">
        <v>419</v>
      </c>
      <c r="AL48" s="578"/>
      <c r="AM48" s="578"/>
      <c r="AN48" s="579"/>
    </row>
    <row r="49" spans="2:40" ht="25.2" customHeight="1" x14ac:dyDescent="0.45">
      <c r="B49" s="595"/>
      <c r="C49" s="598"/>
      <c r="D49" s="581"/>
      <c r="E49" s="581"/>
      <c r="F49" s="581"/>
      <c r="G49" s="581"/>
      <c r="H49" s="581"/>
      <c r="I49" s="581"/>
      <c r="J49" s="581"/>
      <c r="K49" s="581"/>
      <c r="L49" s="581"/>
      <c r="M49" s="599"/>
      <c r="N49" s="598"/>
      <c r="O49" s="581"/>
      <c r="P49" s="598"/>
      <c r="Q49" s="581"/>
      <c r="R49" s="581"/>
      <c r="S49" s="581"/>
      <c r="T49" s="581"/>
      <c r="U49" s="599"/>
      <c r="V49" s="603"/>
      <c r="W49" s="604"/>
      <c r="X49" s="604"/>
      <c r="Y49" s="604"/>
      <c r="Z49" s="604"/>
      <c r="AA49" s="604"/>
      <c r="AB49" s="604"/>
      <c r="AC49" s="604"/>
      <c r="AD49" s="605"/>
      <c r="AE49" s="603"/>
      <c r="AF49" s="604"/>
      <c r="AG49" s="604"/>
      <c r="AH49" s="604"/>
      <c r="AI49" s="604"/>
      <c r="AJ49" s="607"/>
      <c r="AK49" s="580"/>
      <c r="AL49" s="581"/>
      <c r="AM49" s="581"/>
      <c r="AN49" s="582"/>
    </row>
    <row r="50" spans="2:40" ht="25.2" customHeight="1" x14ac:dyDescent="0.45">
      <c r="B50" s="595"/>
      <c r="C50" s="583" t="s">
        <v>420</v>
      </c>
      <c r="D50" s="562" t="s">
        <v>421</v>
      </c>
      <c r="E50" s="563"/>
      <c r="F50" s="563"/>
      <c r="G50" s="563"/>
      <c r="H50" s="563"/>
      <c r="I50" s="563"/>
      <c r="J50" s="563"/>
      <c r="K50" s="563"/>
      <c r="L50" s="563"/>
      <c r="M50" s="564"/>
      <c r="N50" s="554"/>
      <c r="O50" s="555"/>
      <c r="P50" s="401" t="s">
        <v>422</v>
      </c>
      <c r="Q50" s="403"/>
      <c r="R50" s="402" t="s">
        <v>423</v>
      </c>
      <c r="S50" s="403"/>
      <c r="T50" s="402" t="s">
        <v>423</v>
      </c>
      <c r="U50" s="404">
        <v>1</v>
      </c>
      <c r="V50" s="401">
        <v>1</v>
      </c>
      <c r="W50" s="557" t="s">
        <v>424</v>
      </c>
      <c r="X50" s="557"/>
      <c r="Y50" s="402">
        <v>2</v>
      </c>
      <c r="Z50" s="557" t="s">
        <v>425</v>
      </c>
      <c r="AA50" s="557"/>
      <c r="AB50" s="402">
        <v>3</v>
      </c>
      <c r="AC50" s="557" t="s">
        <v>426</v>
      </c>
      <c r="AD50" s="558"/>
      <c r="AE50" s="401" t="s">
        <v>422</v>
      </c>
      <c r="AF50" s="403"/>
      <c r="AG50" s="402" t="s">
        <v>423</v>
      </c>
      <c r="AH50" s="403"/>
      <c r="AI50" s="402" t="s">
        <v>423</v>
      </c>
      <c r="AJ50" s="405"/>
      <c r="AK50" s="571"/>
      <c r="AL50" s="572"/>
      <c r="AM50" s="572"/>
      <c r="AN50" s="573"/>
    </row>
    <row r="51" spans="2:40" ht="25.2" customHeight="1" x14ac:dyDescent="0.45">
      <c r="B51" s="595"/>
      <c r="C51" s="584"/>
      <c r="D51" s="562" t="s">
        <v>427</v>
      </c>
      <c r="E51" s="563"/>
      <c r="F51" s="563"/>
      <c r="G51" s="563"/>
      <c r="H51" s="563"/>
      <c r="I51" s="563"/>
      <c r="J51" s="563"/>
      <c r="K51" s="563"/>
      <c r="L51" s="563"/>
      <c r="M51" s="564"/>
      <c r="N51" s="554"/>
      <c r="O51" s="555"/>
      <c r="P51" s="401" t="s">
        <v>422</v>
      </c>
      <c r="Q51" s="403"/>
      <c r="R51" s="402" t="s">
        <v>423</v>
      </c>
      <c r="S51" s="403"/>
      <c r="T51" s="402" t="s">
        <v>423</v>
      </c>
      <c r="U51" s="404">
        <v>1</v>
      </c>
      <c r="V51" s="401">
        <v>1</v>
      </c>
      <c r="W51" s="557" t="s">
        <v>424</v>
      </c>
      <c r="X51" s="557"/>
      <c r="Y51" s="402">
        <v>2</v>
      </c>
      <c r="Z51" s="557" t="s">
        <v>425</v>
      </c>
      <c r="AA51" s="557"/>
      <c r="AB51" s="402">
        <v>3</v>
      </c>
      <c r="AC51" s="557" t="s">
        <v>426</v>
      </c>
      <c r="AD51" s="558"/>
      <c r="AE51" s="401" t="s">
        <v>422</v>
      </c>
      <c r="AF51" s="403"/>
      <c r="AG51" s="402" t="s">
        <v>423</v>
      </c>
      <c r="AH51" s="403"/>
      <c r="AI51" s="402" t="s">
        <v>423</v>
      </c>
      <c r="AJ51" s="405"/>
      <c r="AK51" s="571"/>
      <c r="AL51" s="572"/>
      <c r="AM51" s="572"/>
      <c r="AN51" s="573"/>
    </row>
    <row r="52" spans="2:40" ht="25.2" customHeight="1" x14ac:dyDescent="0.45">
      <c r="B52" s="595"/>
      <c r="C52" s="584"/>
      <c r="D52" s="562" t="s">
        <v>428</v>
      </c>
      <c r="E52" s="563"/>
      <c r="F52" s="563"/>
      <c r="G52" s="563"/>
      <c r="H52" s="563"/>
      <c r="I52" s="563"/>
      <c r="J52" s="563"/>
      <c r="K52" s="563"/>
      <c r="L52" s="563"/>
      <c r="M52" s="564"/>
      <c r="N52" s="554"/>
      <c r="O52" s="555"/>
      <c r="P52" s="401" t="s">
        <v>422</v>
      </c>
      <c r="Q52" s="403"/>
      <c r="R52" s="402" t="s">
        <v>423</v>
      </c>
      <c r="S52" s="403"/>
      <c r="T52" s="402" t="s">
        <v>423</v>
      </c>
      <c r="U52" s="404">
        <v>1</v>
      </c>
      <c r="V52" s="401">
        <v>1</v>
      </c>
      <c r="W52" s="557" t="s">
        <v>424</v>
      </c>
      <c r="X52" s="557"/>
      <c r="Y52" s="402">
        <v>2</v>
      </c>
      <c r="Z52" s="557" t="s">
        <v>425</v>
      </c>
      <c r="AA52" s="557"/>
      <c r="AB52" s="402">
        <v>3</v>
      </c>
      <c r="AC52" s="557" t="s">
        <v>426</v>
      </c>
      <c r="AD52" s="558"/>
      <c r="AE52" s="401" t="s">
        <v>422</v>
      </c>
      <c r="AF52" s="403"/>
      <c r="AG52" s="402" t="s">
        <v>423</v>
      </c>
      <c r="AH52" s="403"/>
      <c r="AI52" s="402" t="s">
        <v>423</v>
      </c>
      <c r="AJ52" s="405"/>
      <c r="AK52" s="571"/>
      <c r="AL52" s="572"/>
      <c r="AM52" s="572"/>
      <c r="AN52" s="573"/>
    </row>
    <row r="53" spans="2:40" ht="25.2" customHeight="1" x14ac:dyDescent="0.45">
      <c r="B53" s="595"/>
      <c r="C53" s="584"/>
      <c r="D53" s="562" t="s">
        <v>429</v>
      </c>
      <c r="E53" s="563"/>
      <c r="F53" s="563"/>
      <c r="G53" s="563"/>
      <c r="H53" s="563"/>
      <c r="I53" s="563"/>
      <c r="J53" s="563"/>
      <c r="K53" s="563"/>
      <c r="L53" s="563"/>
      <c r="M53" s="564"/>
      <c r="N53" s="554"/>
      <c r="O53" s="555"/>
      <c r="P53" s="401" t="s">
        <v>422</v>
      </c>
      <c r="Q53" s="403"/>
      <c r="R53" s="402" t="s">
        <v>423</v>
      </c>
      <c r="S53" s="403"/>
      <c r="T53" s="402" t="s">
        <v>423</v>
      </c>
      <c r="U53" s="404">
        <v>1</v>
      </c>
      <c r="V53" s="401">
        <v>1</v>
      </c>
      <c r="W53" s="557" t="s">
        <v>424</v>
      </c>
      <c r="X53" s="557"/>
      <c r="Y53" s="402">
        <v>2</v>
      </c>
      <c r="Z53" s="557" t="s">
        <v>425</v>
      </c>
      <c r="AA53" s="557"/>
      <c r="AB53" s="402">
        <v>3</v>
      </c>
      <c r="AC53" s="557" t="s">
        <v>426</v>
      </c>
      <c r="AD53" s="558"/>
      <c r="AE53" s="401" t="s">
        <v>422</v>
      </c>
      <c r="AF53" s="403"/>
      <c r="AG53" s="402" t="s">
        <v>423</v>
      </c>
      <c r="AH53" s="403"/>
      <c r="AI53" s="402" t="s">
        <v>423</v>
      </c>
      <c r="AJ53" s="405"/>
      <c r="AK53" s="571"/>
      <c r="AL53" s="572"/>
      <c r="AM53" s="572"/>
      <c r="AN53" s="573"/>
    </row>
    <row r="54" spans="2:40" ht="25.2" customHeight="1" x14ac:dyDescent="0.45">
      <c r="B54" s="595"/>
      <c r="C54" s="584"/>
      <c r="D54" s="562" t="s">
        <v>430</v>
      </c>
      <c r="E54" s="563"/>
      <c r="F54" s="563"/>
      <c r="G54" s="563"/>
      <c r="H54" s="563"/>
      <c r="I54" s="563"/>
      <c r="J54" s="563"/>
      <c r="K54" s="563"/>
      <c r="L54" s="563"/>
      <c r="M54" s="564"/>
      <c r="N54" s="554"/>
      <c r="O54" s="555"/>
      <c r="P54" s="401" t="s">
        <v>422</v>
      </c>
      <c r="Q54" s="403"/>
      <c r="R54" s="402" t="s">
        <v>423</v>
      </c>
      <c r="S54" s="403"/>
      <c r="T54" s="402" t="s">
        <v>423</v>
      </c>
      <c r="U54" s="404">
        <v>1</v>
      </c>
      <c r="V54" s="401">
        <v>1</v>
      </c>
      <c r="W54" s="557" t="s">
        <v>424</v>
      </c>
      <c r="X54" s="557"/>
      <c r="Y54" s="402">
        <v>2</v>
      </c>
      <c r="Z54" s="557" t="s">
        <v>425</v>
      </c>
      <c r="AA54" s="557"/>
      <c r="AB54" s="402">
        <v>3</v>
      </c>
      <c r="AC54" s="557" t="s">
        <v>426</v>
      </c>
      <c r="AD54" s="558"/>
      <c r="AE54" s="401" t="s">
        <v>422</v>
      </c>
      <c r="AF54" s="403"/>
      <c r="AG54" s="402" t="s">
        <v>423</v>
      </c>
      <c r="AH54" s="403"/>
      <c r="AI54" s="402" t="s">
        <v>423</v>
      </c>
      <c r="AJ54" s="405"/>
      <c r="AK54" s="571"/>
      <c r="AL54" s="572"/>
      <c r="AM54" s="572"/>
      <c r="AN54" s="573"/>
    </row>
    <row r="55" spans="2:40" ht="25.2" customHeight="1" x14ac:dyDescent="0.45">
      <c r="B55" s="595"/>
      <c r="C55" s="584"/>
      <c r="D55" s="562" t="s">
        <v>431</v>
      </c>
      <c r="E55" s="563"/>
      <c r="F55" s="563"/>
      <c r="G55" s="563"/>
      <c r="H55" s="563"/>
      <c r="I55" s="563"/>
      <c r="J55" s="563"/>
      <c r="K55" s="563"/>
      <c r="L55" s="563"/>
      <c r="M55" s="564"/>
      <c r="N55" s="554"/>
      <c r="O55" s="555"/>
      <c r="P55" s="401" t="s">
        <v>422</v>
      </c>
      <c r="Q55" s="403"/>
      <c r="R55" s="402" t="s">
        <v>423</v>
      </c>
      <c r="S55" s="403"/>
      <c r="T55" s="402" t="s">
        <v>423</v>
      </c>
      <c r="U55" s="404">
        <v>1</v>
      </c>
      <c r="V55" s="401">
        <v>1</v>
      </c>
      <c r="W55" s="557" t="s">
        <v>424</v>
      </c>
      <c r="X55" s="557"/>
      <c r="Y55" s="402">
        <v>2</v>
      </c>
      <c r="Z55" s="557" t="s">
        <v>425</v>
      </c>
      <c r="AA55" s="557"/>
      <c r="AB55" s="402">
        <v>3</v>
      </c>
      <c r="AC55" s="557" t="s">
        <v>426</v>
      </c>
      <c r="AD55" s="558"/>
      <c r="AE55" s="401" t="s">
        <v>422</v>
      </c>
      <c r="AF55" s="403"/>
      <c r="AG55" s="402" t="s">
        <v>423</v>
      </c>
      <c r="AH55" s="403"/>
      <c r="AI55" s="402" t="s">
        <v>423</v>
      </c>
      <c r="AJ55" s="405"/>
      <c r="AK55" s="571"/>
      <c r="AL55" s="572"/>
      <c r="AM55" s="572"/>
      <c r="AN55" s="573"/>
    </row>
    <row r="56" spans="2:40" ht="25.2" customHeight="1" x14ac:dyDescent="0.45">
      <c r="B56" s="595"/>
      <c r="C56" s="584"/>
      <c r="D56" s="562" t="s">
        <v>432</v>
      </c>
      <c r="E56" s="563"/>
      <c r="F56" s="563"/>
      <c r="G56" s="563"/>
      <c r="H56" s="563"/>
      <c r="I56" s="563"/>
      <c r="J56" s="563"/>
      <c r="K56" s="563"/>
      <c r="L56" s="563"/>
      <c r="M56" s="564"/>
      <c r="N56" s="554"/>
      <c r="O56" s="555"/>
      <c r="P56" s="401" t="s">
        <v>422</v>
      </c>
      <c r="Q56" s="403"/>
      <c r="R56" s="402" t="s">
        <v>423</v>
      </c>
      <c r="S56" s="403"/>
      <c r="T56" s="402" t="s">
        <v>423</v>
      </c>
      <c r="U56" s="404">
        <v>1</v>
      </c>
      <c r="V56" s="401">
        <v>1</v>
      </c>
      <c r="W56" s="557" t="s">
        <v>424</v>
      </c>
      <c r="X56" s="557"/>
      <c r="Y56" s="402">
        <v>2</v>
      </c>
      <c r="Z56" s="557" t="s">
        <v>425</v>
      </c>
      <c r="AA56" s="557"/>
      <c r="AB56" s="402">
        <v>3</v>
      </c>
      <c r="AC56" s="557" t="s">
        <v>426</v>
      </c>
      <c r="AD56" s="558"/>
      <c r="AE56" s="401" t="s">
        <v>422</v>
      </c>
      <c r="AF56" s="403"/>
      <c r="AG56" s="402" t="s">
        <v>423</v>
      </c>
      <c r="AH56" s="403"/>
      <c r="AI56" s="402" t="s">
        <v>423</v>
      </c>
      <c r="AJ56" s="405"/>
      <c r="AK56" s="571"/>
      <c r="AL56" s="572"/>
      <c r="AM56" s="572"/>
      <c r="AN56" s="573"/>
    </row>
    <row r="57" spans="2:40" ht="25.2" customHeight="1" x14ac:dyDescent="0.45">
      <c r="B57" s="595"/>
      <c r="C57" s="584"/>
      <c r="D57" s="562" t="s">
        <v>433</v>
      </c>
      <c r="E57" s="563"/>
      <c r="F57" s="563"/>
      <c r="G57" s="563"/>
      <c r="H57" s="563"/>
      <c r="I57" s="563"/>
      <c r="J57" s="563"/>
      <c r="K57" s="563"/>
      <c r="L57" s="563"/>
      <c r="M57" s="564"/>
      <c r="N57" s="554"/>
      <c r="O57" s="555"/>
      <c r="P57" s="401" t="s">
        <v>422</v>
      </c>
      <c r="Q57" s="403"/>
      <c r="R57" s="402" t="s">
        <v>423</v>
      </c>
      <c r="S57" s="403"/>
      <c r="T57" s="402" t="s">
        <v>423</v>
      </c>
      <c r="U57" s="404">
        <v>1</v>
      </c>
      <c r="V57" s="401">
        <v>1</v>
      </c>
      <c r="W57" s="557" t="s">
        <v>424</v>
      </c>
      <c r="X57" s="557"/>
      <c r="Y57" s="402">
        <v>2</v>
      </c>
      <c r="Z57" s="557" t="s">
        <v>425</v>
      </c>
      <c r="AA57" s="557"/>
      <c r="AB57" s="402">
        <v>3</v>
      </c>
      <c r="AC57" s="557" t="s">
        <v>426</v>
      </c>
      <c r="AD57" s="558"/>
      <c r="AE57" s="401" t="s">
        <v>422</v>
      </c>
      <c r="AF57" s="403"/>
      <c r="AG57" s="402" t="s">
        <v>423</v>
      </c>
      <c r="AH57" s="403"/>
      <c r="AI57" s="402" t="s">
        <v>423</v>
      </c>
      <c r="AJ57" s="405"/>
      <c r="AK57" s="571"/>
      <c r="AL57" s="572"/>
      <c r="AM57" s="572"/>
      <c r="AN57" s="573"/>
    </row>
    <row r="58" spans="2:40" ht="25.2" customHeight="1" x14ac:dyDescent="0.45">
      <c r="B58" s="595"/>
      <c r="C58" s="585"/>
      <c r="D58" s="562" t="s">
        <v>434</v>
      </c>
      <c r="E58" s="563"/>
      <c r="F58" s="563"/>
      <c r="G58" s="563"/>
      <c r="H58" s="563"/>
      <c r="I58" s="563"/>
      <c r="J58" s="563"/>
      <c r="K58" s="563"/>
      <c r="L58" s="563"/>
      <c r="M58" s="564"/>
      <c r="N58" s="554"/>
      <c r="O58" s="555"/>
      <c r="P58" s="401" t="s">
        <v>422</v>
      </c>
      <c r="Q58" s="403"/>
      <c r="R58" s="402" t="s">
        <v>423</v>
      </c>
      <c r="S58" s="403"/>
      <c r="T58" s="402" t="s">
        <v>423</v>
      </c>
      <c r="U58" s="404">
        <v>1</v>
      </c>
      <c r="V58" s="401">
        <v>1</v>
      </c>
      <c r="W58" s="557" t="s">
        <v>424</v>
      </c>
      <c r="X58" s="557"/>
      <c r="Y58" s="402">
        <v>2</v>
      </c>
      <c r="Z58" s="557" t="s">
        <v>425</v>
      </c>
      <c r="AA58" s="557"/>
      <c r="AB58" s="402">
        <v>3</v>
      </c>
      <c r="AC58" s="557" t="s">
        <v>426</v>
      </c>
      <c r="AD58" s="558"/>
      <c r="AE58" s="401" t="s">
        <v>422</v>
      </c>
      <c r="AF58" s="403"/>
      <c r="AG58" s="402" t="s">
        <v>423</v>
      </c>
      <c r="AH58" s="403"/>
      <c r="AI58" s="402" t="s">
        <v>423</v>
      </c>
      <c r="AJ58" s="405"/>
      <c r="AK58" s="571"/>
      <c r="AL58" s="572"/>
      <c r="AM58" s="572"/>
      <c r="AN58" s="573"/>
    </row>
    <row r="59" spans="2:40" ht="25.2" customHeight="1" x14ac:dyDescent="0.45">
      <c r="B59" s="595"/>
      <c r="C59" s="574" t="s">
        <v>435</v>
      </c>
      <c r="D59" s="562" t="s">
        <v>436</v>
      </c>
      <c r="E59" s="563"/>
      <c r="F59" s="563"/>
      <c r="G59" s="563"/>
      <c r="H59" s="563"/>
      <c r="I59" s="563"/>
      <c r="J59" s="563"/>
      <c r="K59" s="563"/>
      <c r="L59" s="563"/>
      <c r="M59" s="564"/>
      <c r="N59" s="554"/>
      <c r="O59" s="555"/>
      <c r="P59" s="401" t="s">
        <v>422</v>
      </c>
      <c r="Q59" s="403"/>
      <c r="R59" s="402" t="s">
        <v>423</v>
      </c>
      <c r="S59" s="403"/>
      <c r="T59" s="402" t="s">
        <v>423</v>
      </c>
      <c r="U59" s="404">
        <v>1</v>
      </c>
      <c r="V59" s="401">
        <v>1</v>
      </c>
      <c r="W59" s="557" t="s">
        <v>424</v>
      </c>
      <c r="X59" s="557"/>
      <c r="Y59" s="402">
        <v>2</v>
      </c>
      <c r="Z59" s="557" t="s">
        <v>425</v>
      </c>
      <c r="AA59" s="557"/>
      <c r="AB59" s="402">
        <v>3</v>
      </c>
      <c r="AC59" s="557" t="s">
        <v>426</v>
      </c>
      <c r="AD59" s="558"/>
      <c r="AE59" s="401" t="s">
        <v>422</v>
      </c>
      <c r="AF59" s="403"/>
      <c r="AG59" s="402" t="s">
        <v>423</v>
      </c>
      <c r="AH59" s="403"/>
      <c r="AI59" s="402" t="s">
        <v>423</v>
      </c>
      <c r="AJ59" s="405"/>
      <c r="AK59" s="571"/>
      <c r="AL59" s="572"/>
      <c r="AM59" s="572"/>
      <c r="AN59" s="573"/>
    </row>
    <row r="60" spans="2:40" ht="25.2" customHeight="1" x14ac:dyDescent="0.45">
      <c r="B60" s="595"/>
      <c r="C60" s="575"/>
      <c r="D60" s="562" t="s">
        <v>437</v>
      </c>
      <c r="E60" s="563"/>
      <c r="F60" s="563"/>
      <c r="G60" s="563"/>
      <c r="H60" s="563"/>
      <c r="I60" s="563"/>
      <c r="J60" s="563"/>
      <c r="K60" s="563"/>
      <c r="L60" s="563"/>
      <c r="M60" s="564"/>
      <c r="N60" s="554"/>
      <c r="O60" s="555"/>
      <c r="P60" s="401" t="s">
        <v>422</v>
      </c>
      <c r="Q60" s="403"/>
      <c r="R60" s="402" t="s">
        <v>423</v>
      </c>
      <c r="S60" s="403"/>
      <c r="T60" s="402" t="s">
        <v>423</v>
      </c>
      <c r="U60" s="404">
        <v>1</v>
      </c>
      <c r="V60" s="401">
        <v>1</v>
      </c>
      <c r="W60" s="557" t="s">
        <v>424</v>
      </c>
      <c r="X60" s="557"/>
      <c r="Y60" s="402">
        <v>2</v>
      </c>
      <c r="Z60" s="557" t="s">
        <v>425</v>
      </c>
      <c r="AA60" s="557"/>
      <c r="AB60" s="402">
        <v>3</v>
      </c>
      <c r="AC60" s="557" t="s">
        <v>426</v>
      </c>
      <c r="AD60" s="558"/>
      <c r="AE60" s="401" t="s">
        <v>422</v>
      </c>
      <c r="AF60" s="403"/>
      <c r="AG60" s="402" t="s">
        <v>423</v>
      </c>
      <c r="AH60" s="403"/>
      <c r="AI60" s="402" t="s">
        <v>423</v>
      </c>
      <c r="AJ60" s="405"/>
      <c r="AK60" s="571"/>
      <c r="AL60" s="572"/>
      <c r="AM60" s="572"/>
      <c r="AN60" s="573"/>
    </row>
    <row r="61" spans="2:40" ht="25.2" customHeight="1" x14ac:dyDescent="0.45">
      <c r="B61" s="595"/>
      <c r="C61" s="575"/>
      <c r="D61" s="562" t="s">
        <v>438</v>
      </c>
      <c r="E61" s="563"/>
      <c r="F61" s="563"/>
      <c r="G61" s="563"/>
      <c r="H61" s="563"/>
      <c r="I61" s="563"/>
      <c r="J61" s="563"/>
      <c r="K61" s="563"/>
      <c r="L61" s="563"/>
      <c r="M61" s="564"/>
      <c r="N61" s="554"/>
      <c r="O61" s="555"/>
      <c r="P61" s="401" t="s">
        <v>422</v>
      </c>
      <c r="Q61" s="403"/>
      <c r="R61" s="402" t="s">
        <v>423</v>
      </c>
      <c r="S61" s="403"/>
      <c r="T61" s="402" t="s">
        <v>423</v>
      </c>
      <c r="U61" s="404">
        <v>1</v>
      </c>
      <c r="V61" s="401">
        <v>1</v>
      </c>
      <c r="W61" s="557" t="s">
        <v>424</v>
      </c>
      <c r="X61" s="557"/>
      <c r="Y61" s="402">
        <v>2</v>
      </c>
      <c r="Z61" s="557" t="s">
        <v>425</v>
      </c>
      <c r="AA61" s="557"/>
      <c r="AB61" s="402">
        <v>3</v>
      </c>
      <c r="AC61" s="557" t="s">
        <v>426</v>
      </c>
      <c r="AD61" s="558"/>
      <c r="AE61" s="401" t="s">
        <v>422</v>
      </c>
      <c r="AF61" s="403"/>
      <c r="AG61" s="402" t="s">
        <v>423</v>
      </c>
      <c r="AH61" s="403"/>
      <c r="AI61" s="402" t="s">
        <v>423</v>
      </c>
      <c r="AJ61" s="405"/>
      <c r="AK61" s="571"/>
      <c r="AL61" s="572"/>
      <c r="AM61" s="572"/>
      <c r="AN61" s="573"/>
    </row>
    <row r="62" spans="2:40" ht="25.2" customHeight="1" x14ac:dyDescent="0.45">
      <c r="B62" s="595"/>
      <c r="C62" s="575"/>
      <c r="D62" s="562" t="s">
        <v>439</v>
      </c>
      <c r="E62" s="563"/>
      <c r="F62" s="563"/>
      <c r="G62" s="563"/>
      <c r="H62" s="563"/>
      <c r="I62" s="563"/>
      <c r="J62" s="563"/>
      <c r="K62" s="563"/>
      <c r="L62" s="563"/>
      <c r="M62" s="564"/>
      <c r="N62" s="554"/>
      <c r="O62" s="555"/>
      <c r="P62" s="401" t="s">
        <v>422</v>
      </c>
      <c r="Q62" s="403"/>
      <c r="R62" s="402" t="s">
        <v>423</v>
      </c>
      <c r="S62" s="403"/>
      <c r="T62" s="402" t="s">
        <v>423</v>
      </c>
      <c r="U62" s="404">
        <v>1</v>
      </c>
      <c r="V62" s="401">
        <v>1</v>
      </c>
      <c r="W62" s="557" t="s">
        <v>424</v>
      </c>
      <c r="X62" s="557"/>
      <c r="Y62" s="402">
        <v>2</v>
      </c>
      <c r="Z62" s="557" t="s">
        <v>425</v>
      </c>
      <c r="AA62" s="557"/>
      <c r="AB62" s="402">
        <v>3</v>
      </c>
      <c r="AC62" s="557" t="s">
        <v>426</v>
      </c>
      <c r="AD62" s="558"/>
      <c r="AE62" s="401" t="s">
        <v>422</v>
      </c>
      <c r="AF62" s="403"/>
      <c r="AG62" s="402" t="s">
        <v>423</v>
      </c>
      <c r="AH62" s="403"/>
      <c r="AI62" s="402" t="s">
        <v>423</v>
      </c>
      <c r="AJ62" s="405"/>
      <c r="AK62" s="571"/>
      <c r="AL62" s="572"/>
      <c r="AM62" s="572"/>
      <c r="AN62" s="573"/>
    </row>
    <row r="63" spans="2:40" ht="25.2" customHeight="1" x14ac:dyDescent="0.45">
      <c r="B63" s="595"/>
      <c r="C63" s="575"/>
      <c r="D63" s="562" t="s">
        <v>440</v>
      </c>
      <c r="E63" s="563"/>
      <c r="F63" s="563"/>
      <c r="G63" s="563"/>
      <c r="H63" s="563"/>
      <c r="I63" s="563"/>
      <c r="J63" s="563"/>
      <c r="K63" s="563"/>
      <c r="L63" s="563"/>
      <c r="M63" s="564"/>
      <c r="N63" s="554"/>
      <c r="O63" s="555"/>
      <c r="P63" s="401" t="s">
        <v>422</v>
      </c>
      <c r="Q63" s="403"/>
      <c r="R63" s="402" t="s">
        <v>423</v>
      </c>
      <c r="S63" s="403"/>
      <c r="T63" s="402" t="s">
        <v>423</v>
      </c>
      <c r="U63" s="404">
        <v>1</v>
      </c>
      <c r="V63" s="401">
        <v>1</v>
      </c>
      <c r="W63" s="557" t="s">
        <v>424</v>
      </c>
      <c r="X63" s="557"/>
      <c r="Y63" s="402">
        <v>2</v>
      </c>
      <c r="Z63" s="557" t="s">
        <v>425</v>
      </c>
      <c r="AA63" s="557"/>
      <c r="AB63" s="402">
        <v>3</v>
      </c>
      <c r="AC63" s="557" t="s">
        <v>426</v>
      </c>
      <c r="AD63" s="558"/>
      <c r="AE63" s="401" t="s">
        <v>422</v>
      </c>
      <c r="AF63" s="403"/>
      <c r="AG63" s="402" t="s">
        <v>423</v>
      </c>
      <c r="AH63" s="403"/>
      <c r="AI63" s="402" t="s">
        <v>423</v>
      </c>
      <c r="AJ63" s="405"/>
      <c r="AK63" s="568"/>
      <c r="AL63" s="569"/>
      <c r="AM63" s="569"/>
      <c r="AN63" s="570"/>
    </row>
    <row r="64" spans="2:40" ht="25.2" customHeight="1" x14ac:dyDescent="0.45">
      <c r="B64" s="595"/>
      <c r="C64" s="575"/>
      <c r="D64" s="562" t="s">
        <v>441</v>
      </c>
      <c r="E64" s="563"/>
      <c r="F64" s="563"/>
      <c r="G64" s="563"/>
      <c r="H64" s="563"/>
      <c r="I64" s="563"/>
      <c r="J64" s="563"/>
      <c r="K64" s="563"/>
      <c r="L64" s="563"/>
      <c r="M64" s="564"/>
      <c r="N64" s="554"/>
      <c r="O64" s="555"/>
      <c r="P64" s="401" t="s">
        <v>422</v>
      </c>
      <c r="Q64" s="403"/>
      <c r="R64" s="402" t="s">
        <v>423</v>
      </c>
      <c r="S64" s="403"/>
      <c r="T64" s="402" t="s">
        <v>423</v>
      </c>
      <c r="U64" s="404">
        <v>1</v>
      </c>
      <c r="V64" s="401">
        <v>1</v>
      </c>
      <c r="W64" s="557" t="s">
        <v>424</v>
      </c>
      <c r="X64" s="557"/>
      <c r="Y64" s="402">
        <v>2</v>
      </c>
      <c r="Z64" s="557" t="s">
        <v>425</v>
      </c>
      <c r="AA64" s="557"/>
      <c r="AB64" s="402">
        <v>3</v>
      </c>
      <c r="AC64" s="557" t="s">
        <v>426</v>
      </c>
      <c r="AD64" s="558"/>
      <c r="AE64" s="401" t="s">
        <v>422</v>
      </c>
      <c r="AF64" s="403"/>
      <c r="AG64" s="402" t="s">
        <v>423</v>
      </c>
      <c r="AH64" s="403"/>
      <c r="AI64" s="402" t="s">
        <v>423</v>
      </c>
      <c r="AJ64" s="405"/>
      <c r="AK64" s="565"/>
      <c r="AL64" s="566"/>
      <c r="AM64" s="566"/>
      <c r="AN64" s="567"/>
    </row>
    <row r="65" spans="2:40" s="384" customFormat="1" ht="21" customHeight="1" thickBot="1" x14ac:dyDescent="0.5">
      <c r="B65" s="595"/>
      <c r="C65" s="576"/>
      <c r="D65" s="551" t="s">
        <v>10</v>
      </c>
      <c r="E65" s="552"/>
      <c r="F65" s="552"/>
      <c r="G65" s="552"/>
      <c r="H65" s="552"/>
      <c r="I65" s="552"/>
      <c r="J65" s="552"/>
      <c r="K65" s="552"/>
      <c r="L65" s="552"/>
      <c r="M65" s="553"/>
      <c r="N65" s="554" t="s">
        <v>195</v>
      </c>
      <c r="O65" s="555"/>
      <c r="P65" s="401" t="s">
        <v>422</v>
      </c>
      <c r="Q65" s="403"/>
      <c r="R65" s="402" t="s">
        <v>423</v>
      </c>
      <c r="S65" s="403">
        <v>12</v>
      </c>
      <c r="T65" s="402" t="s">
        <v>423</v>
      </c>
      <c r="U65" s="404">
        <v>1</v>
      </c>
      <c r="V65" s="401">
        <v>1</v>
      </c>
      <c r="W65" s="556" t="s">
        <v>424</v>
      </c>
      <c r="X65" s="556"/>
      <c r="Y65" s="406">
        <v>2</v>
      </c>
      <c r="Z65" s="556" t="s">
        <v>425</v>
      </c>
      <c r="AA65" s="556"/>
      <c r="AB65" s="406">
        <v>3</v>
      </c>
      <c r="AC65" s="557" t="s">
        <v>426</v>
      </c>
      <c r="AD65" s="558"/>
      <c r="AE65" s="401" t="s">
        <v>442</v>
      </c>
      <c r="AF65" s="403"/>
      <c r="AG65" s="402" t="s">
        <v>423</v>
      </c>
      <c r="AH65" s="403"/>
      <c r="AI65" s="402" t="s">
        <v>423</v>
      </c>
      <c r="AJ65" s="405">
        <v>1</v>
      </c>
      <c r="AK65" s="559" t="s">
        <v>455</v>
      </c>
      <c r="AL65" s="560"/>
      <c r="AM65" s="560"/>
      <c r="AN65" s="561"/>
    </row>
    <row r="66" spans="2:40" ht="18.600000000000001" customHeight="1" x14ac:dyDescent="0.45">
      <c r="B66" s="528" t="s">
        <v>443</v>
      </c>
      <c r="C66" s="530" t="s">
        <v>444</v>
      </c>
      <c r="D66" s="531"/>
      <c r="E66" s="531"/>
      <c r="F66" s="531"/>
      <c r="G66" s="531"/>
      <c r="H66" s="531"/>
      <c r="I66" s="531"/>
      <c r="J66" s="531"/>
      <c r="K66" s="531"/>
      <c r="L66" s="531"/>
      <c r="M66" s="531"/>
      <c r="N66" s="531"/>
      <c r="O66" s="531"/>
      <c r="P66" s="531"/>
      <c r="Q66" s="531"/>
      <c r="R66" s="531"/>
      <c r="S66" s="531"/>
      <c r="T66" s="531"/>
      <c r="U66" s="531"/>
      <c r="V66" s="531"/>
      <c r="W66" s="531"/>
      <c r="X66" s="532"/>
      <c r="Y66" s="530" t="s">
        <v>445</v>
      </c>
      <c r="Z66" s="531"/>
      <c r="AA66" s="531"/>
      <c r="AB66" s="531"/>
      <c r="AC66" s="531"/>
      <c r="AD66" s="531"/>
      <c r="AE66" s="531"/>
      <c r="AF66" s="531"/>
      <c r="AG66" s="531"/>
      <c r="AH66" s="531"/>
      <c r="AI66" s="531"/>
      <c r="AJ66" s="531"/>
      <c r="AK66" s="531"/>
      <c r="AL66" s="531"/>
      <c r="AM66" s="531"/>
      <c r="AN66" s="533"/>
    </row>
    <row r="67" spans="2:40" ht="18.600000000000001" customHeight="1" x14ac:dyDescent="0.45">
      <c r="B67" s="529"/>
      <c r="C67" s="534"/>
      <c r="D67" s="535"/>
      <c r="E67" s="535"/>
      <c r="F67" s="535"/>
      <c r="G67" s="535"/>
      <c r="H67" s="535"/>
      <c r="I67" s="535"/>
      <c r="J67" s="535"/>
      <c r="K67" s="535"/>
      <c r="L67" s="535"/>
      <c r="M67" s="535"/>
      <c r="N67" s="535"/>
      <c r="O67" s="535"/>
      <c r="P67" s="535"/>
      <c r="Q67" s="535"/>
      <c r="R67" s="535"/>
      <c r="S67" s="535"/>
      <c r="T67" s="535"/>
      <c r="U67" s="535"/>
      <c r="V67" s="535"/>
      <c r="W67" s="535"/>
      <c r="X67" s="536"/>
      <c r="Y67" s="540" t="s">
        <v>446</v>
      </c>
      <c r="Z67" s="541"/>
      <c r="AA67" s="541"/>
      <c r="AB67" s="541"/>
      <c r="AC67" s="541"/>
      <c r="AD67" s="541"/>
      <c r="AE67" s="541"/>
      <c r="AF67" s="541"/>
      <c r="AG67" s="541"/>
      <c r="AH67" s="541"/>
      <c r="AI67" s="541"/>
      <c r="AJ67" s="541"/>
      <c r="AK67" s="541"/>
      <c r="AL67" s="541"/>
      <c r="AM67" s="541"/>
      <c r="AN67" s="542"/>
    </row>
    <row r="68" spans="2:40" ht="18.600000000000001" customHeight="1" x14ac:dyDescent="0.45">
      <c r="B68" s="529"/>
      <c r="C68" s="537"/>
      <c r="D68" s="538"/>
      <c r="E68" s="538"/>
      <c r="F68" s="538"/>
      <c r="G68" s="538"/>
      <c r="H68" s="538"/>
      <c r="I68" s="538"/>
      <c r="J68" s="538"/>
      <c r="K68" s="538"/>
      <c r="L68" s="538"/>
      <c r="M68" s="538"/>
      <c r="N68" s="538"/>
      <c r="O68" s="538"/>
      <c r="P68" s="538"/>
      <c r="Q68" s="538"/>
      <c r="R68" s="538"/>
      <c r="S68" s="538"/>
      <c r="T68" s="538"/>
      <c r="U68" s="538"/>
      <c r="V68" s="538"/>
      <c r="W68" s="538"/>
      <c r="X68" s="539"/>
      <c r="Y68" s="543"/>
      <c r="Z68" s="544"/>
      <c r="AA68" s="544"/>
      <c r="AB68" s="544"/>
      <c r="AC68" s="544"/>
      <c r="AD68" s="544"/>
      <c r="AE68" s="544"/>
      <c r="AF68" s="544"/>
      <c r="AG68" s="544"/>
      <c r="AH68" s="544"/>
      <c r="AI68" s="544"/>
      <c r="AJ68" s="544"/>
      <c r="AK68" s="544"/>
      <c r="AL68" s="544"/>
      <c r="AM68" s="544"/>
      <c r="AN68" s="545"/>
    </row>
    <row r="69" spans="2:40" ht="18.600000000000001" customHeight="1" x14ac:dyDescent="0.45">
      <c r="B69" s="529"/>
      <c r="C69" s="537"/>
      <c r="D69" s="538"/>
      <c r="E69" s="538"/>
      <c r="F69" s="538"/>
      <c r="G69" s="538"/>
      <c r="H69" s="538"/>
      <c r="I69" s="538"/>
      <c r="J69" s="538"/>
      <c r="K69" s="538"/>
      <c r="L69" s="538"/>
      <c r="M69" s="538"/>
      <c r="N69" s="538"/>
      <c r="O69" s="538"/>
      <c r="P69" s="538"/>
      <c r="Q69" s="538"/>
      <c r="R69" s="538"/>
      <c r="S69" s="538"/>
      <c r="T69" s="538"/>
      <c r="U69" s="538"/>
      <c r="V69" s="538"/>
      <c r="W69" s="538"/>
      <c r="X69" s="539"/>
      <c r="Y69" s="543"/>
      <c r="Z69" s="544"/>
      <c r="AA69" s="544"/>
      <c r="AB69" s="544"/>
      <c r="AC69" s="544"/>
      <c r="AD69" s="544"/>
      <c r="AE69" s="544"/>
      <c r="AF69" s="544"/>
      <c r="AG69" s="544"/>
      <c r="AH69" s="544"/>
      <c r="AI69" s="544"/>
      <c r="AJ69" s="544"/>
      <c r="AK69" s="544"/>
      <c r="AL69" s="544"/>
      <c r="AM69" s="544"/>
      <c r="AN69" s="545"/>
    </row>
    <row r="70" spans="2:40" ht="18.600000000000001" customHeight="1" x14ac:dyDescent="0.45">
      <c r="B70" s="529"/>
      <c r="C70" s="537"/>
      <c r="D70" s="538"/>
      <c r="E70" s="538"/>
      <c r="F70" s="538"/>
      <c r="G70" s="538"/>
      <c r="H70" s="538"/>
      <c r="I70" s="538"/>
      <c r="J70" s="538"/>
      <c r="K70" s="538"/>
      <c r="L70" s="538"/>
      <c r="M70" s="538"/>
      <c r="N70" s="538"/>
      <c r="O70" s="538"/>
      <c r="P70" s="538"/>
      <c r="Q70" s="538"/>
      <c r="R70" s="538"/>
      <c r="S70" s="538"/>
      <c r="T70" s="538"/>
      <c r="U70" s="538"/>
      <c r="V70" s="538"/>
      <c r="W70" s="538"/>
      <c r="X70" s="539"/>
      <c r="Y70" s="543"/>
      <c r="Z70" s="544"/>
      <c r="AA70" s="544"/>
      <c r="AB70" s="544"/>
      <c r="AC70" s="544"/>
      <c r="AD70" s="544"/>
      <c r="AE70" s="544"/>
      <c r="AF70" s="544"/>
      <c r="AG70" s="544"/>
      <c r="AH70" s="544"/>
      <c r="AI70" s="544"/>
      <c r="AJ70" s="544"/>
      <c r="AK70" s="544"/>
      <c r="AL70" s="544"/>
      <c r="AM70" s="544"/>
      <c r="AN70" s="545"/>
    </row>
    <row r="71" spans="2:40" ht="18.600000000000001" customHeight="1" x14ac:dyDescent="0.45">
      <c r="B71" s="529"/>
      <c r="C71" s="537"/>
      <c r="D71" s="538"/>
      <c r="E71" s="538"/>
      <c r="F71" s="538"/>
      <c r="G71" s="538"/>
      <c r="H71" s="538"/>
      <c r="I71" s="538"/>
      <c r="J71" s="538"/>
      <c r="K71" s="538"/>
      <c r="L71" s="538"/>
      <c r="M71" s="538"/>
      <c r="N71" s="538"/>
      <c r="O71" s="538"/>
      <c r="P71" s="538"/>
      <c r="Q71" s="538"/>
      <c r="R71" s="538"/>
      <c r="S71" s="538"/>
      <c r="T71" s="538"/>
      <c r="U71" s="538"/>
      <c r="V71" s="538"/>
      <c r="W71" s="538"/>
      <c r="X71" s="539"/>
      <c r="Y71" s="543"/>
      <c r="Z71" s="544"/>
      <c r="AA71" s="544"/>
      <c r="AB71" s="544"/>
      <c r="AC71" s="544"/>
      <c r="AD71" s="544"/>
      <c r="AE71" s="544"/>
      <c r="AF71" s="544"/>
      <c r="AG71" s="544"/>
      <c r="AH71" s="544"/>
      <c r="AI71" s="544"/>
      <c r="AJ71" s="544"/>
      <c r="AK71" s="544"/>
      <c r="AL71" s="544"/>
      <c r="AM71" s="544"/>
      <c r="AN71" s="545"/>
    </row>
    <row r="72" spans="2:40" ht="18.600000000000001" customHeight="1" x14ac:dyDescent="0.45">
      <c r="B72" s="529"/>
      <c r="C72" s="537"/>
      <c r="D72" s="538"/>
      <c r="E72" s="538"/>
      <c r="F72" s="538"/>
      <c r="G72" s="538"/>
      <c r="H72" s="538"/>
      <c r="I72" s="538"/>
      <c r="J72" s="538"/>
      <c r="K72" s="538"/>
      <c r="L72" s="538"/>
      <c r="M72" s="538"/>
      <c r="N72" s="538"/>
      <c r="O72" s="538"/>
      <c r="P72" s="538"/>
      <c r="Q72" s="538"/>
      <c r="R72" s="538"/>
      <c r="S72" s="538"/>
      <c r="T72" s="538"/>
      <c r="U72" s="538"/>
      <c r="V72" s="538"/>
      <c r="W72" s="538"/>
      <c r="X72" s="539"/>
      <c r="Y72" s="543"/>
      <c r="Z72" s="544"/>
      <c r="AA72" s="544"/>
      <c r="AB72" s="544"/>
      <c r="AC72" s="544"/>
      <c r="AD72" s="544"/>
      <c r="AE72" s="544"/>
      <c r="AF72" s="544"/>
      <c r="AG72" s="544"/>
      <c r="AH72" s="544"/>
      <c r="AI72" s="544"/>
      <c r="AJ72" s="544"/>
      <c r="AK72" s="544"/>
      <c r="AL72" s="544"/>
      <c r="AM72" s="544"/>
      <c r="AN72" s="545"/>
    </row>
    <row r="73" spans="2:40" ht="18.600000000000001" customHeight="1" thickBot="1" x14ac:dyDescent="0.5">
      <c r="B73" s="529"/>
      <c r="C73" s="537"/>
      <c r="D73" s="538"/>
      <c r="E73" s="538"/>
      <c r="F73" s="538"/>
      <c r="G73" s="538"/>
      <c r="H73" s="538"/>
      <c r="I73" s="538"/>
      <c r="J73" s="538"/>
      <c r="K73" s="538"/>
      <c r="L73" s="538"/>
      <c r="M73" s="538"/>
      <c r="N73" s="538"/>
      <c r="O73" s="538"/>
      <c r="P73" s="538"/>
      <c r="Q73" s="538"/>
      <c r="R73" s="538"/>
      <c r="S73" s="538"/>
      <c r="T73" s="538"/>
      <c r="U73" s="538"/>
      <c r="V73" s="538"/>
      <c r="W73" s="538"/>
      <c r="X73" s="539"/>
      <c r="Y73" s="543"/>
      <c r="Z73" s="544"/>
      <c r="AA73" s="544"/>
      <c r="AB73" s="544"/>
      <c r="AC73" s="544"/>
      <c r="AD73" s="544"/>
      <c r="AE73" s="544"/>
      <c r="AF73" s="544"/>
      <c r="AG73" s="544"/>
      <c r="AH73" s="544"/>
      <c r="AI73" s="544"/>
      <c r="AJ73" s="544"/>
      <c r="AK73" s="544"/>
      <c r="AL73" s="544"/>
      <c r="AM73" s="544"/>
      <c r="AN73" s="545"/>
    </row>
    <row r="74" spans="2:40" ht="18.600000000000001" customHeight="1" thickBot="1" x14ac:dyDescent="0.5">
      <c r="B74" s="546" t="s">
        <v>447</v>
      </c>
      <c r="C74" s="547"/>
      <c r="D74" s="547"/>
      <c r="E74" s="547"/>
      <c r="F74" s="547"/>
      <c r="G74" s="547"/>
      <c r="H74" s="547"/>
      <c r="I74" s="547"/>
      <c r="J74" s="548"/>
      <c r="K74" s="549" t="s">
        <v>448</v>
      </c>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50"/>
    </row>
    <row r="75" spans="2:40" ht="15.6" customHeight="1" x14ac:dyDescent="0.45">
      <c r="B75" s="525" t="s">
        <v>449</v>
      </c>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row>
    <row r="76" spans="2:40" ht="15.6" customHeight="1" x14ac:dyDescent="0.45">
      <c r="B76" s="526" t="s">
        <v>450</v>
      </c>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row>
    <row r="77" spans="2:40" ht="15.6" customHeight="1" x14ac:dyDescent="0.45">
      <c r="B77" s="526" t="s">
        <v>451</v>
      </c>
      <c r="C77" s="526"/>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row>
    <row r="78" spans="2:40" ht="15.6" customHeight="1" x14ac:dyDescent="0.45">
      <c r="B78" s="526" t="s">
        <v>452</v>
      </c>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row>
    <row r="79" spans="2:40" ht="15.6" customHeight="1" x14ac:dyDescent="0.45">
      <c r="B79" s="527" t="s">
        <v>453</v>
      </c>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row>
    <row r="80" spans="2:40" ht="15.6" customHeight="1" x14ac:dyDescent="0.45">
      <c r="B80" s="525" t="s">
        <v>454</v>
      </c>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row>
    <row r="81" spans="2:39" ht="18" x14ac:dyDescent="0.45">
      <c r="B81" s="395"/>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395"/>
      <c r="AM81" s="395"/>
    </row>
  </sheetData>
  <mergeCells count="199">
    <mergeCell ref="B1:AM1"/>
    <mergeCell ref="B2:AN2"/>
    <mergeCell ref="C5:K5"/>
    <mergeCell ref="U7:AA7"/>
    <mergeCell ref="AB7:AM7"/>
    <mergeCell ref="U8:AA8"/>
    <mergeCell ref="AB8:AM8"/>
    <mergeCell ref="U9:AA9"/>
    <mergeCell ref="AB9:AL9"/>
    <mergeCell ref="B11:AI11"/>
    <mergeCell ref="B12:B21"/>
    <mergeCell ref="C12:J12"/>
    <mergeCell ref="K12:AM12"/>
    <mergeCell ref="C13:J13"/>
    <mergeCell ref="K13:AM13"/>
    <mergeCell ref="C14:J16"/>
    <mergeCell ref="K14:O14"/>
    <mergeCell ref="P14:R14"/>
    <mergeCell ref="T14:W14"/>
    <mergeCell ref="K15:AM15"/>
    <mergeCell ref="K16:AM16"/>
    <mergeCell ref="C17:J17"/>
    <mergeCell ref="K17:O17"/>
    <mergeCell ref="P17:X17"/>
    <mergeCell ref="Y17:AC17"/>
    <mergeCell ref="AD17:AM17"/>
    <mergeCell ref="C20:J21"/>
    <mergeCell ref="K20:O20"/>
    <mergeCell ref="T20:W20"/>
    <mergeCell ref="K21:AM21"/>
    <mergeCell ref="C18:J18"/>
    <mergeCell ref="K18:U18"/>
    <mergeCell ref="V18:AC18"/>
    <mergeCell ref="AD18:AM18"/>
    <mergeCell ref="C19:J19"/>
    <mergeCell ref="K19:O19"/>
    <mergeCell ref="P19:X19"/>
    <mergeCell ref="Y19:AC19"/>
    <mergeCell ref="AD19:AM19"/>
    <mergeCell ref="C27:J30"/>
    <mergeCell ref="K27:T30"/>
    <mergeCell ref="U27:AA30"/>
    <mergeCell ref="AD27:AM27"/>
    <mergeCell ref="AD28:AM28"/>
    <mergeCell ref="AD29:AM29"/>
    <mergeCell ref="AD30:AM30"/>
    <mergeCell ref="B22:B34"/>
    <mergeCell ref="C22:J22"/>
    <mergeCell ref="K22:AM22"/>
    <mergeCell ref="C23:J23"/>
    <mergeCell ref="K23:AM23"/>
    <mergeCell ref="C24:J26"/>
    <mergeCell ref="K24:O24"/>
    <mergeCell ref="T24:W24"/>
    <mergeCell ref="K25:AM25"/>
    <mergeCell ref="K26:AM26"/>
    <mergeCell ref="C31:J31"/>
    <mergeCell ref="K31:O31"/>
    <mergeCell ref="P31:X31"/>
    <mergeCell ref="Y31:AC31"/>
    <mergeCell ref="AD31:AM31"/>
    <mergeCell ref="C32:J32"/>
    <mergeCell ref="K32:O32"/>
    <mergeCell ref="P32:X32"/>
    <mergeCell ref="Y32:AC32"/>
    <mergeCell ref="AD32:AM32"/>
    <mergeCell ref="B35:AM36"/>
    <mergeCell ref="B37:AM37"/>
    <mergeCell ref="B38:AM38"/>
    <mergeCell ref="B39:AM39"/>
    <mergeCell ref="B40:AM40"/>
    <mergeCell ref="B41:AM41"/>
    <mergeCell ref="C33:J34"/>
    <mergeCell ref="K33:O33"/>
    <mergeCell ref="P33:R33"/>
    <mergeCell ref="T33:W33"/>
    <mergeCell ref="K34:AM34"/>
    <mergeCell ref="B42:AM42"/>
    <mergeCell ref="B43:AM43"/>
    <mergeCell ref="B44:I44"/>
    <mergeCell ref="B46:AN46"/>
    <mergeCell ref="B48:B65"/>
    <mergeCell ref="C48:M49"/>
    <mergeCell ref="N48:O49"/>
    <mergeCell ref="P48:U49"/>
    <mergeCell ref="V48:AD49"/>
    <mergeCell ref="AE48:AJ49"/>
    <mergeCell ref="AK48:AN49"/>
    <mergeCell ref="C50:C58"/>
    <mergeCell ref="D50:M50"/>
    <mergeCell ref="N50:O50"/>
    <mergeCell ref="W50:X50"/>
    <mergeCell ref="Z50:AA50"/>
    <mergeCell ref="AC50:AD50"/>
    <mergeCell ref="AK50:AN50"/>
    <mergeCell ref="D51:M51"/>
    <mergeCell ref="N51:O51"/>
    <mergeCell ref="W51:X51"/>
    <mergeCell ref="Z51:AA51"/>
    <mergeCell ref="AC51:AD51"/>
    <mergeCell ref="AK51:AN51"/>
    <mergeCell ref="D52:M52"/>
    <mergeCell ref="N52:O52"/>
    <mergeCell ref="W52:X52"/>
    <mergeCell ref="Z52:AA52"/>
    <mergeCell ref="AC52:AD52"/>
    <mergeCell ref="AK52:AN52"/>
    <mergeCell ref="D54:M54"/>
    <mergeCell ref="N54:O54"/>
    <mergeCell ref="W54:X54"/>
    <mergeCell ref="Z54:AA54"/>
    <mergeCell ref="AC54:AD54"/>
    <mergeCell ref="AK54:AN54"/>
    <mergeCell ref="D53:M53"/>
    <mergeCell ref="N53:O53"/>
    <mergeCell ref="W53:X53"/>
    <mergeCell ref="Z53:AA53"/>
    <mergeCell ref="AC53:AD53"/>
    <mergeCell ref="AK53:AN53"/>
    <mergeCell ref="D56:M56"/>
    <mergeCell ref="N56:O56"/>
    <mergeCell ref="W56:X56"/>
    <mergeCell ref="Z56:AA56"/>
    <mergeCell ref="AC56:AD56"/>
    <mergeCell ref="AK56:AN56"/>
    <mergeCell ref="D55:M55"/>
    <mergeCell ref="N55:O55"/>
    <mergeCell ref="W55:X55"/>
    <mergeCell ref="Z55:AA55"/>
    <mergeCell ref="AC55:AD55"/>
    <mergeCell ref="AK55:AN55"/>
    <mergeCell ref="D58:M58"/>
    <mergeCell ref="N58:O58"/>
    <mergeCell ref="W58:X58"/>
    <mergeCell ref="Z58:AA58"/>
    <mergeCell ref="AC58:AD58"/>
    <mergeCell ref="AK58:AN58"/>
    <mergeCell ref="D57:M57"/>
    <mergeCell ref="N57:O57"/>
    <mergeCell ref="W57:X57"/>
    <mergeCell ref="Z57:AA57"/>
    <mergeCell ref="AC57:AD57"/>
    <mergeCell ref="AK57:AN57"/>
    <mergeCell ref="AK59:AN59"/>
    <mergeCell ref="D60:M60"/>
    <mergeCell ref="N60:O60"/>
    <mergeCell ref="W60:X60"/>
    <mergeCell ref="Z60:AA60"/>
    <mergeCell ref="AC60:AD60"/>
    <mergeCell ref="AK60:AN60"/>
    <mergeCell ref="C59:C65"/>
    <mergeCell ref="D59:M59"/>
    <mergeCell ref="N59:O59"/>
    <mergeCell ref="W59:X59"/>
    <mergeCell ref="Z59:AA59"/>
    <mergeCell ref="AC59:AD59"/>
    <mergeCell ref="D61:M61"/>
    <mergeCell ref="N61:O61"/>
    <mergeCell ref="W61:X61"/>
    <mergeCell ref="Z61:AA61"/>
    <mergeCell ref="D63:M63"/>
    <mergeCell ref="N63:O63"/>
    <mergeCell ref="W63:X63"/>
    <mergeCell ref="Z63:AA63"/>
    <mergeCell ref="AC63:AD63"/>
    <mergeCell ref="AK63:AN63"/>
    <mergeCell ref="AC61:AD61"/>
    <mergeCell ref="AK61:AN61"/>
    <mergeCell ref="D62:M62"/>
    <mergeCell ref="N62:O62"/>
    <mergeCell ref="W62:X62"/>
    <mergeCell ref="Z62:AA62"/>
    <mergeCell ref="AC62:AD62"/>
    <mergeCell ref="AK62:AN62"/>
    <mergeCell ref="D65:M65"/>
    <mergeCell ref="N65:O65"/>
    <mergeCell ref="W65:X65"/>
    <mergeCell ref="Z65:AA65"/>
    <mergeCell ref="AC65:AD65"/>
    <mergeCell ref="AK65:AN65"/>
    <mergeCell ref="D64:M64"/>
    <mergeCell ref="N64:O64"/>
    <mergeCell ref="W64:X64"/>
    <mergeCell ref="Z64:AA64"/>
    <mergeCell ref="AC64:AD64"/>
    <mergeCell ref="AK64:AN64"/>
    <mergeCell ref="B75:AM75"/>
    <mergeCell ref="B76:AN76"/>
    <mergeCell ref="B77:AN77"/>
    <mergeCell ref="B78:AN78"/>
    <mergeCell ref="B79:AN79"/>
    <mergeCell ref="B80:AM80"/>
    <mergeCell ref="B66:B73"/>
    <mergeCell ref="C66:X66"/>
    <mergeCell ref="Y66:AN66"/>
    <mergeCell ref="C67:X73"/>
    <mergeCell ref="Y67:AN73"/>
    <mergeCell ref="B74:J74"/>
    <mergeCell ref="K74:AN74"/>
  </mergeCells>
  <phoneticPr fontId="3"/>
  <dataValidations count="14">
    <dataValidation type="list" allowBlank="1" showInputMessage="1" showErrorMessage="1" sqref="AJ983100 JY983100 TU983100 ADQ983100 ANM983100 AXI983100 BHE983100 BRA983100 CAW983100 CKS983100 CUO983100 DEK983100 DOG983100 DYC983100 EHY983100 ERU983100 FBQ983100 FLM983100 FVI983100 GFE983100 GPA983100 GYW983100 HIS983100 HSO983100 ICK983100 IMG983100 IWC983100 JFY983100 JPU983100 JZQ983100 KJM983100 KTI983100 LDE983100 LNA983100 LWW983100 MGS983100 MQO983100 NAK983100 NKG983100 NUC983100 ODY983100 ONU983100 OXQ983100 PHM983100 PRI983100 QBE983100 QLA983100 QUW983100 RES983100 ROO983100 RYK983100 SIG983100 SSC983100 TBY983100 TLU983100 TVQ983100 UFM983100 UPI983100 UZE983100 VJA983100 VSW983100 WCS983100 WMO983100 WWK983100 AJ65596 JY65596 TU65596 ADQ65596 ANM65596 AXI65596 BHE65596 BRA65596 CAW65596 CKS65596 CUO65596 DEK65596 DOG65596 DYC65596 EHY65596 ERU65596 FBQ65596 FLM65596 FVI65596 GFE65596 GPA65596 GYW65596 HIS65596 HSO65596 ICK65596 IMG65596 IWC65596 JFY65596 JPU65596 JZQ65596 KJM65596 KTI65596 LDE65596 LNA65596 LWW65596 MGS65596 MQO65596 NAK65596 NKG65596 NUC65596 ODY65596 ONU65596 OXQ65596 PHM65596 PRI65596 QBE65596 QLA65596 QUW65596 RES65596 ROO65596 RYK65596 SIG65596 SSC65596 TBY65596 TLU65596 TVQ65596 UFM65596 UPI65596 UZE65596 VJA65596 VSW65596 WCS65596 WMO65596 WWK65596 AJ131132 JY131132 TU131132 ADQ131132 ANM131132 AXI131132 BHE131132 BRA131132 CAW131132 CKS131132 CUO131132 DEK131132 DOG131132 DYC131132 EHY131132 ERU131132 FBQ131132 FLM131132 FVI131132 GFE131132 GPA131132 GYW131132 HIS131132 HSO131132 ICK131132 IMG131132 IWC131132 JFY131132 JPU131132 JZQ131132 KJM131132 KTI131132 LDE131132 LNA131132 LWW131132 MGS131132 MQO131132 NAK131132 NKG131132 NUC131132 ODY131132 ONU131132 OXQ131132 PHM131132 PRI131132 QBE131132 QLA131132 QUW131132 RES131132 ROO131132 RYK131132 SIG131132 SSC131132 TBY131132 TLU131132 TVQ131132 UFM131132 UPI131132 UZE131132 VJA131132 VSW131132 WCS131132 WMO131132 WWK131132 AJ196668 JY196668 TU196668 ADQ196668 ANM196668 AXI196668 BHE196668 BRA196668 CAW196668 CKS196668 CUO196668 DEK196668 DOG196668 DYC196668 EHY196668 ERU196668 FBQ196668 FLM196668 FVI196668 GFE196668 GPA196668 GYW196668 HIS196668 HSO196668 ICK196668 IMG196668 IWC196668 JFY196668 JPU196668 JZQ196668 KJM196668 KTI196668 LDE196668 LNA196668 LWW196668 MGS196668 MQO196668 NAK196668 NKG196668 NUC196668 ODY196668 ONU196668 OXQ196668 PHM196668 PRI196668 QBE196668 QLA196668 QUW196668 RES196668 ROO196668 RYK196668 SIG196668 SSC196668 TBY196668 TLU196668 TVQ196668 UFM196668 UPI196668 UZE196668 VJA196668 VSW196668 WCS196668 WMO196668 WWK196668 AJ262204 JY262204 TU262204 ADQ262204 ANM262204 AXI262204 BHE262204 BRA262204 CAW262204 CKS262204 CUO262204 DEK262204 DOG262204 DYC262204 EHY262204 ERU262204 FBQ262204 FLM262204 FVI262204 GFE262204 GPA262204 GYW262204 HIS262204 HSO262204 ICK262204 IMG262204 IWC262204 JFY262204 JPU262204 JZQ262204 KJM262204 KTI262204 LDE262204 LNA262204 LWW262204 MGS262204 MQO262204 NAK262204 NKG262204 NUC262204 ODY262204 ONU262204 OXQ262204 PHM262204 PRI262204 QBE262204 QLA262204 QUW262204 RES262204 ROO262204 RYK262204 SIG262204 SSC262204 TBY262204 TLU262204 TVQ262204 UFM262204 UPI262204 UZE262204 VJA262204 VSW262204 WCS262204 WMO262204 WWK262204 AJ327740 JY327740 TU327740 ADQ327740 ANM327740 AXI327740 BHE327740 BRA327740 CAW327740 CKS327740 CUO327740 DEK327740 DOG327740 DYC327740 EHY327740 ERU327740 FBQ327740 FLM327740 FVI327740 GFE327740 GPA327740 GYW327740 HIS327740 HSO327740 ICK327740 IMG327740 IWC327740 JFY327740 JPU327740 JZQ327740 KJM327740 KTI327740 LDE327740 LNA327740 LWW327740 MGS327740 MQO327740 NAK327740 NKG327740 NUC327740 ODY327740 ONU327740 OXQ327740 PHM327740 PRI327740 QBE327740 QLA327740 QUW327740 RES327740 ROO327740 RYK327740 SIG327740 SSC327740 TBY327740 TLU327740 TVQ327740 UFM327740 UPI327740 UZE327740 VJA327740 VSW327740 WCS327740 WMO327740 WWK327740 AJ393276 JY393276 TU393276 ADQ393276 ANM393276 AXI393276 BHE393276 BRA393276 CAW393276 CKS393276 CUO393276 DEK393276 DOG393276 DYC393276 EHY393276 ERU393276 FBQ393276 FLM393276 FVI393276 GFE393276 GPA393276 GYW393276 HIS393276 HSO393276 ICK393276 IMG393276 IWC393276 JFY393276 JPU393276 JZQ393276 KJM393276 KTI393276 LDE393276 LNA393276 LWW393276 MGS393276 MQO393276 NAK393276 NKG393276 NUC393276 ODY393276 ONU393276 OXQ393276 PHM393276 PRI393276 QBE393276 QLA393276 QUW393276 RES393276 ROO393276 RYK393276 SIG393276 SSC393276 TBY393276 TLU393276 TVQ393276 UFM393276 UPI393276 UZE393276 VJA393276 VSW393276 WCS393276 WMO393276 WWK393276 AJ458812 JY458812 TU458812 ADQ458812 ANM458812 AXI458812 BHE458812 BRA458812 CAW458812 CKS458812 CUO458812 DEK458812 DOG458812 DYC458812 EHY458812 ERU458812 FBQ458812 FLM458812 FVI458812 GFE458812 GPA458812 GYW458812 HIS458812 HSO458812 ICK458812 IMG458812 IWC458812 JFY458812 JPU458812 JZQ458812 KJM458812 KTI458812 LDE458812 LNA458812 LWW458812 MGS458812 MQO458812 NAK458812 NKG458812 NUC458812 ODY458812 ONU458812 OXQ458812 PHM458812 PRI458812 QBE458812 QLA458812 QUW458812 RES458812 ROO458812 RYK458812 SIG458812 SSC458812 TBY458812 TLU458812 TVQ458812 UFM458812 UPI458812 UZE458812 VJA458812 VSW458812 WCS458812 WMO458812 WWK458812 AJ524348 JY524348 TU524348 ADQ524348 ANM524348 AXI524348 BHE524348 BRA524348 CAW524348 CKS524348 CUO524348 DEK524348 DOG524348 DYC524348 EHY524348 ERU524348 FBQ524348 FLM524348 FVI524348 GFE524348 GPA524348 GYW524348 HIS524348 HSO524348 ICK524348 IMG524348 IWC524348 JFY524348 JPU524348 JZQ524348 KJM524348 KTI524348 LDE524348 LNA524348 LWW524348 MGS524348 MQO524348 NAK524348 NKG524348 NUC524348 ODY524348 ONU524348 OXQ524348 PHM524348 PRI524348 QBE524348 QLA524348 QUW524348 RES524348 ROO524348 RYK524348 SIG524348 SSC524348 TBY524348 TLU524348 TVQ524348 UFM524348 UPI524348 UZE524348 VJA524348 VSW524348 WCS524348 WMO524348 WWK524348 AJ589884 JY589884 TU589884 ADQ589884 ANM589884 AXI589884 BHE589884 BRA589884 CAW589884 CKS589884 CUO589884 DEK589884 DOG589884 DYC589884 EHY589884 ERU589884 FBQ589884 FLM589884 FVI589884 GFE589884 GPA589884 GYW589884 HIS589884 HSO589884 ICK589884 IMG589884 IWC589884 JFY589884 JPU589884 JZQ589884 KJM589884 KTI589884 LDE589884 LNA589884 LWW589884 MGS589884 MQO589884 NAK589884 NKG589884 NUC589884 ODY589884 ONU589884 OXQ589884 PHM589884 PRI589884 QBE589884 QLA589884 QUW589884 RES589884 ROO589884 RYK589884 SIG589884 SSC589884 TBY589884 TLU589884 TVQ589884 UFM589884 UPI589884 UZE589884 VJA589884 VSW589884 WCS589884 WMO589884 WWK589884 AJ655420 JY655420 TU655420 ADQ655420 ANM655420 AXI655420 BHE655420 BRA655420 CAW655420 CKS655420 CUO655420 DEK655420 DOG655420 DYC655420 EHY655420 ERU655420 FBQ655420 FLM655420 FVI655420 GFE655420 GPA655420 GYW655420 HIS655420 HSO655420 ICK655420 IMG655420 IWC655420 JFY655420 JPU655420 JZQ655420 KJM655420 KTI655420 LDE655420 LNA655420 LWW655420 MGS655420 MQO655420 NAK655420 NKG655420 NUC655420 ODY655420 ONU655420 OXQ655420 PHM655420 PRI655420 QBE655420 QLA655420 QUW655420 RES655420 ROO655420 RYK655420 SIG655420 SSC655420 TBY655420 TLU655420 TVQ655420 UFM655420 UPI655420 UZE655420 VJA655420 VSW655420 WCS655420 WMO655420 WWK655420 AJ720956 JY720956 TU720956 ADQ720956 ANM720956 AXI720956 BHE720956 BRA720956 CAW720956 CKS720956 CUO720956 DEK720956 DOG720956 DYC720956 EHY720956 ERU720956 FBQ720956 FLM720956 FVI720956 GFE720956 GPA720956 GYW720956 HIS720956 HSO720956 ICK720956 IMG720956 IWC720956 JFY720956 JPU720956 JZQ720956 KJM720956 KTI720956 LDE720956 LNA720956 LWW720956 MGS720956 MQO720956 NAK720956 NKG720956 NUC720956 ODY720956 ONU720956 OXQ720956 PHM720956 PRI720956 QBE720956 QLA720956 QUW720956 RES720956 ROO720956 RYK720956 SIG720956 SSC720956 TBY720956 TLU720956 TVQ720956 UFM720956 UPI720956 UZE720956 VJA720956 VSW720956 WCS720956 WMO720956 WWK720956 AJ786492 JY786492 TU786492 ADQ786492 ANM786492 AXI786492 BHE786492 BRA786492 CAW786492 CKS786492 CUO786492 DEK786492 DOG786492 DYC786492 EHY786492 ERU786492 FBQ786492 FLM786492 FVI786492 GFE786492 GPA786492 GYW786492 HIS786492 HSO786492 ICK786492 IMG786492 IWC786492 JFY786492 JPU786492 JZQ786492 KJM786492 KTI786492 LDE786492 LNA786492 LWW786492 MGS786492 MQO786492 NAK786492 NKG786492 NUC786492 ODY786492 ONU786492 OXQ786492 PHM786492 PRI786492 QBE786492 QLA786492 QUW786492 RES786492 ROO786492 RYK786492 SIG786492 SSC786492 TBY786492 TLU786492 TVQ786492 UFM786492 UPI786492 UZE786492 VJA786492 VSW786492 WCS786492 WMO786492 WWK786492 AJ852028 JY852028 TU852028 ADQ852028 ANM852028 AXI852028 BHE852028 BRA852028 CAW852028 CKS852028 CUO852028 DEK852028 DOG852028 DYC852028 EHY852028 ERU852028 FBQ852028 FLM852028 FVI852028 GFE852028 GPA852028 GYW852028 HIS852028 HSO852028 ICK852028 IMG852028 IWC852028 JFY852028 JPU852028 JZQ852028 KJM852028 KTI852028 LDE852028 LNA852028 LWW852028 MGS852028 MQO852028 NAK852028 NKG852028 NUC852028 ODY852028 ONU852028 OXQ852028 PHM852028 PRI852028 QBE852028 QLA852028 QUW852028 RES852028 ROO852028 RYK852028 SIG852028 SSC852028 TBY852028 TLU852028 TVQ852028 UFM852028 UPI852028 UZE852028 VJA852028 VSW852028 WCS852028 WMO852028 WWK852028 AJ917564 JY917564 TU917564 ADQ917564 ANM917564 AXI917564 BHE917564 BRA917564 CAW917564 CKS917564 CUO917564 DEK917564 DOG917564 DYC917564 EHY917564 ERU917564 FBQ917564 FLM917564 FVI917564 GFE917564 GPA917564 GYW917564 HIS917564 HSO917564 ICK917564 IMG917564 IWC917564 JFY917564 JPU917564 JZQ917564 KJM917564 KTI917564 LDE917564 LNA917564 LWW917564 MGS917564 MQO917564 NAK917564 NKG917564 NUC917564 ODY917564 ONU917564 OXQ917564 PHM917564 PRI917564 QBE917564 QLA917564 QUW917564 RES917564 ROO917564 RYK917564 SIG917564 SSC917564 TBY917564 TLU917564 TVQ917564 UFM917564 UPI917564 UZE917564 VJA917564 VSW917564 WCS917564 WMO917564 WWK917564" xr:uid="{79A98042-26F5-4D5B-A795-05FC42271B79}">
      <formula1>$X$81:$X$111</formula1>
    </dataValidation>
    <dataValidation type="list" allowBlank="1" showInputMessage="1" showErrorMessage="1" sqref="AB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AB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AB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AB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AB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AB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AB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AB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AB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AB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AB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AB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AB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AB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AB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xr:uid="{C662E561-888F-4384-AA6A-21B3A0D462C0}">
      <formula1>$AC$81:$AC$82</formula1>
    </dataValidation>
    <dataValidation type="list" allowBlank="1" showInputMessage="1" showErrorMessage="1" sqref="Y983100 JN983100 TJ983100 ADF983100 ANB983100 AWX983100 BGT983100 BQP983100 CAL983100 CKH983100 CUD983100 DDZ983100 DNV983100 DXR983100 EHN983100 ERJ983100 FBF983100 FLB983100 FUX983100 GET983100 GOP983100 GYL983100 HIH983100 HSD983100 IBZ983100 ILV983100 IVR983100 JFN983100 JPJ983100 JZF983100 KJB983100 KSX983100 LCT983100 LMP983100 LWL983100 MGH983100 MQD983100 MZZ983100 NJV983100 NTR983100 ODN983100 ONJ983100 OXF983100 PHB983100 PQX983100 QAT983100 QKP983100 QUL983100 REH983100 ROD983100 RXZ983100 SHV983100 SRR983100 TBN983100 TLJ983100 TVF983100 UFB983100 UOX983100 UYT983100 VIP983100 VSL983100 WCH983100 WMD983100 WVZ983100 Y65596 JN65596 TJ65596 ADF65596 ANB65596 AWX65596 BGT65596 BQP65596 CAL65596 CKH65596 CUD65596 DDZ65596 DNV65596 DXR65596 EHN65596 ERJ65596 FBF65596 FLB65596 FUX65596 GET65596 GOP65596 GYL65596 HIH65596 HSD65596 IBZ65596 ILV65596 IVR65596 JFN65596 JPJ65596 JZF65596 KJB65596 KSX65596 LCT65596 LMP65596 LWL65596 MGH65596 MQD65596 MZZ65596 NJV65596 NTR65596 ODN65596 ONJ65596 OXF65596 PHB65596 PQX65596 QAT65596 QKP65596 QUL65596 REH65596 ROD65596 RXZ65596 SHV65596 SRR65596 TBN65596 TLJ65596 TVF65596 UFB65596 UOX65596 UYT65596 VIP65596 VSL65596 WCH65596 WMD65596 WVZ65596 Y131132 JN131132 TJ131132 ADF131132 ANB131132 AWX131132 BGT131132 BQP131132 CAL131132 CKH131132 CUD131132 DDZ131132 DNV131132 DXR131132 EHN131132 ERJ131132 FBF131132 FLB131132 FUX131132 GET131132 GOP131132 GYL131132 HIH131132 HSD131132 IBZ131132 ILV131132 IVR131132 JFN131132 JPJ131132 JZF131132 KJB131132 KSX131132 LCT131132 LMP131132 LWL131132 MGH131132 MQD131132 MZZ131132 NJV131132 NTR131132 ODN131132 ONJ131132 OXF131132 PHB131132 PQX131132 QAT131132 QKP131132 QUL131132 REH131132 ROD131132 RXZ131132 SHV131132 SRR131132 TBN131132 TLJ131132 TVF131132 UFB131132 UOX131132 UYT131132 VIP131132 VSL131132 WCH131132 WMD131132 WVZ131132 Y196668 JN196668 TJ196668 ADF196668 ANB196668 AWX196668 BGT196668 BQP196668 CAL196668 CKH196668 CUD196668 DDZ196668 DNV196668 DXR196668 EHN196668 ERJ196668 FBF196668 FLB196668 FUX196668 GET196668 GOP196668 GYL196668 HIH196668 HSD196668 IBZ196668 ILV196668 IVR196668 JFN196668 JPJ196668 JZF196668 KJB196668 KSX196668 LCT196668 LMP196668 LWL196668 MGH196668 MQD196668 MZZ196668 NJV196668 NTR196668 ODN196668 ONJ196668 OXF196668 PHB196668 PQX196668 QAT196668 QKP196668 QUL196668 REH196668 ROD196668 RXZ196668 SHV196668 SRR196668 TBN196668 TLJ196668 TVF196668 UFB196668 UOX196668 UYT196668 VIP196668 VSL196668 WCH196668 WMD196668 WVZ196668 Y262204 JN262204 TJ262204 ADF262204 ANB262204 AWX262204 BGT262204 BQP262204 CAL262204 CKH262204 CUD262204 DDZ262204 DNV262204 DXR262204 EHN262204 ERJ262204 FBF262204 FLB262204 FUX262204 GET262204 GOP262204 GYL262204 HIH262204 HSD262204 IBZ262204 ILV262204 IVR262204 JFN262204 JPJ262204 JZF262204 KJB262204 KSX262204 LCT262204 LMP262204 LWL262204 MGH262204 MQD262204 MZZ262204 NJV262204 NTR262204 ODN262204 ONJ262204 OXF262204 PHB262204 PQX262204 QAT262204 QKP262204 QUL262204 REH262204 ROD262204 RXZ262204 SHV262204 SRR262204 TBN262204 TLJ262204 TVF262204 UFB262204 UOX262204 UYT262204 VIP262204 VSL262204 WCH262204 WMD262204 WVZ262204 Y327740 JN327740 TJ327740 ADF327740 ANB327740 AWX327740 BGT327740 BQP327740 CAL327740 CKH327740 CUD327740 DDZ327740 DNV327740 DXR327740 EHN327740 ERJ327740 FBF327740 FLB327740 FUX327740 GET327740 GOP327740 GYL327740 HIH327740 HSD327740 IBZ327740 ILV327740 IVR327740 JFN327740 JPJ327740 JZF327740 KJB327740 KSX327740 LCT327740 LMP327740 LWL327740 MGH327740 MQD327740 MZZ327740 NJV327740 NTR327740 ODN327740 ONJ327740 OXF327740 PHB327740 PQX327740 QAT327740 QKP327740 QUL327740 REH327740 ROD327740 RXZ327740 SHV327740 SRR327740 TBN327740 TLJ327740 TVF327740 UFB327740 UOX327740 UYT327740 VIP327740 VSL327740 WCH327740 WMD327740 WVZ327740 Y393276 JN393276 TJ393276 ADF393276 ANB393276 AWX393276 BGT393276 BQP393276 CAL393276 CKH393276 CUD393276 DDZ393276 DNV393276 DXR393276 EHN393276 ERJ393276 FBF393276 FLB393276 FUX393276 GET393276 GOP393276 GYL393276 HIH393276 HSD393276 IBZ393276 ILV393276 IVR393276 JFN393276 JPJ393276 JZF393276 KJB393276 KSX393276 LCT393276 LMP393276 LWL393276 MGH393276 MQD393276 MZZ393276 NJV393276 NTR393276 ODN393276 ONJ393276 OXF393276 PHB393276 PQX393276 QAT393276 QKP393276 QUL393276 REH393276 ROD393276 RXZ393276 SHV393276 SRR393276 TBN393276 TLJ393276 TVF393276 UFB393276 UOX393276 UYT393276 VIP393276 VSL393276 WCH393276 WMD393276 WVZ393276 Y458812 JN458812 TJ458812 ADF458812 ANB458812 AWX458812 BGT458812 BQP458812 CAL458812 CKH458812 CUD458812 DDZ458812 DNV458812 DXR458812 EHN458812 ERJ458812 FBF458812 FLB458812 FUX458812 GET458812 GOP458812 GYL458812 HIH458812 HSD458812 IBZ458812 ILV458812 IVR458812 JFN458812 JPJ458812 JZF458812 KJB458812 KSX458812 LCT458812 LMP458812 LWL458812 MGH458812 MQD458812 MZZ458812 NJV458812 NTR458812 ODN458812 ONJ458812 OXF458812 PHB458812 PQX458812 QAT458812 QKP458812 QUL458812 REH458812 ROD458812 RXZ458812 SHV458812 SRR458812 TBN458812 TLJ458812 TVF458812 UFB458812 UOX458812 UYT458812 VIP458812 VSL458812 WCH458812 WMD458812 WVZ458812 Y524348 JN524348 TJ524348 ADF524348 ANB524348 AWX524348 BGT524348 BQP524348 CAL524348 CKH524348 CUD524348 DDZ524348 DNV524348 DXR524348 EHN524348 ERJ524348 FBF524348 FLB524348 FUX524348 GET524348 GOP524348 GYL524348 HIH524348 HSD524348 IBZ524348 ILV524348 IVR524348 JFN524348 JPJ524348 JZF524348 KJB524348 KSX524348 LCT524348 LMP524348 LWL524348 MGH524348 MQD524348 MZZ524348 NJV524348 NTR524348 ODN524348 ONJ524348 OXF524348 PHB524348 PQX524348 QAT524348 QKP524348 QUL524348 REH524348 ROD524348 RXZ524348 SHV524348 SRR524348 TBN524348 TLJ524348 TVF524348 UFB524348 UOX524348 UYT524348 VIP524348 VSL524348 WCH524348 WMD524348 WVZ524348 Y589884 JN589884 TJ589884 ADF589884 ANB589884 AWX589884 BGT589884 BQP589884 CAL589884 CKH589884 CUD589884 DDZ589884 DNV589884 DXR589884 EHN589884 ERJ589884 FBF589884 FLB589884 FUX589884 GET589884 GOP589884 GYL589884 HIH589884 HSD589884 IBZ589884 ILV589884 IVR589884 JFN589884 JPJ589884 JZF589884 KJB589884 KSX589884 LCT589884 LMP589884 LWL589884 MGH589884 MQD589884 MZZ589884 NJV589884 NTR589884 ODN589884 ONJ589884 OXF589884 PHB589884 PQX589884 QAT589884 QKP589884 QUL589884 REH589884 ROD589884 RXZ589884 SHV589884 SRR589884 TBN589884 TLJ589884 TVF589884 UFB589884 UOX589884 UYT589884 VIP589884 VSL589884 WCH589884 WMD589884 WVZ589884 Y655420 JN655420 TJ655420 ADF655420 ANB655420 AWX655420 BGT655420 BQP655420 CAL655420 CKH655420 CUD655420 DDZ655420 DNV655420 DXR655420 EHN655420 ERJ655420 FBF655420 FLB655420 FUX655420 GET655420 GOP655420 GYL655420 HIH655420 HSD655420 IBZ655420 ILV655420 IVR655420 JFN655420 JPJ655420 JZF655420 KJB655420 KSX655420 LCT655420 LMP655420 LWL655420 MGH655420 MQD655420 MZZ655420 NJV655420 NTR655420 ODN655420 ONJ655420 OXF655420 PHB655420 PQX655420 QAT655420 QKP655420 QUL655420 REH655420 ROD655420 RXZ655420 SHV655420 SRR655420 TBN655420 TLJ655420 TVF655420 UFB655420 UOX655420 UYT655420 VIP655420 VSL655420 WCH655420 WMD655420 WVZ655420 Y720956 JN720956 TJ720956 ADF720956 ANB720956 AWX720956 BGT720956 BQP720956 CAL720956 CKH720956 CUD720956 DDZ720956 DNV720956 DXR720956 EHN720956 ERJ720956 FBF720956 FLB720956 FUX720956 GET720956 GOP720956 GYL720956 HIH720956 HSD720956 IBZ720956 ILV720956 IVR720956 JFN720956 JPJ720956 JZF720956 KJB720956 KSX720956 LCT720956 LMP720956 LWL720956 MGH720956 MQD720956 MZZ720956 NJV720956 NTR720956 ODN720956 ONJ720956 OXF720956 PHB720956 PQX720956 QAT720956 QKP720956 QUL720956 REH720956 ROD720956 RXZ720956 SHV720956 SRR720956 TBN720956 TLJ720956 TVF720956 UFB720956 UOX720956 UYT720956 VIP720956 VSL720956 WCH720956 WMD720956 WVZ720956 Y786492 JN786492 TJ786492 ADF786492 ANB786492 AWX786492 BGT786492 BQP786492 CAL786492 CKH786492 CUD786492 DDZ786492 DNV786492 DXR786492 EHN786492 ERJ786492 FBF786492 FLB786492 FUX786492 GET786492 GOP786492 GYL786492 HIH786492 HSD786492 IBZ786492 ILV786492 IVR786492 JFN786492 JPJ786492 JZF786492 KJB786492 KSX786492 LCT786492 LMP786492 LWL786492 MGH786492 MQD786492 MZZ786492 NJV786492 NTR786492 ODN786492 ONJ786492 OXF786492 PHB786492 PQX786492 QAT786492 QKP786492 QUL786492 REH786492 ROD786492 RXZ786492 SHV786492 SRR786492 TBN786492 TLJ786492 TVF786492 UFB786492 UOX786492 UYT786492 VIP786492 VSL786492 WCH786492 WMD786492 WVZ786492 Y852028 JN852028 TJ852028 ADF852028 ANB852028 AWX852028 BGT852028 BQP852028 CAL852028 CKH852028 CUD852028 DDZ852028 DNV852028 DXR852028 EHN852028 ERJ852028 FBF852028 FLB852028 FUX852028 GET852028 GOP852028 GYL852028 HIH852028 HSD852028 IBZ852028 ILV852028 IVR852028 JFN852028 JPJ852028 JZF852028 KJB852028 KSX852028 LCT852028 LMP852028 LWL852028 MGH852028 MQD852028 MZZ852028 NJV852028 NTR852028 ODN852028 ONJ852028 OXF852028 PHB852028 PQX852028 QAT852028 QKP852028 QUL852028 REH852028 ROD852028 RXZ852028 SHV852028 SRR852028 TBN852028 TLJ852028 TVF852028 UFB852028 UOX852028 UYT852028 VIP852028 VSL852028 WCH852028 WMD852028 WVZ852028 Y917564 JN917564 TJ917564 ADF917564 ANB917564 AWX917564 BGT917564 BQP917564 CAL917564 CKH917564 CUD917564 DDZ917564 DNV917564 DXR917564 EHN917564 ERJ917564 FBF917564 FLB917564 FUX917564 GET917564 GOP917564 GYL917564 HIH917564 HSD917564 IBZ917564 ILV917564 IVR917564 JFN917564 JPJ917564 JZF917564 KJB917564 KSX917564 LCT917564 LMP917564 LWL917564 MGH917564 MQD917564 MZZ917564 NJV917564 NTR917564 ODN917564 ONJ917564 OXF917564 PHB917564 PQX917564 QAT917564 QKP917564 QUL917564 REH917564 ROD917564 RXZ917564 SHV917564 SRR917564 TBN917564 TLJ917564 TVF917564 UFB917564 UOX917564 UYT917564 VIP917564 VSL917564 WCH917564 WMD917564 WVZ917564" xr:uid="{664B8D5C-9C7E-49ED-B2E0-671FCC2DBA58}">
      <formula1>$AB$81:$AB$82</formula1>
    </dataValidation>
    <dataValidation type="list" allowBlank="1" showInputMessage="1" showErrorMessage="1" sqref="V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V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V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V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V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V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V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V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V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V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V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V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V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V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V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xr:uid="{1D2ECD45-9EF1-4186-8593-683CE05509C8}">
      <formula1>$AA$81:$AA$82</formula1>
    </dataValidation>
    <dataValidation type="list" allowBlank="1" showInputMessage="1" showErrorMessage="1" sqref="S917564 JH917564 TD917564 ACZ917564 AMV917564 AWR917564 BGN917564 BQJ917564 CAF917564 CKB917564 CTX917564 DDT917564 DNP917564 DXL917564 EHH917564 ERD917564 FAZ917564 FKV917564 FUR917564 GEN917564 GOJ917564 GYF917564 HIB917564 HRX917564 IBT917564 ILP917564 IVL917564 JFH917564 JPD917564 JYZ917564 KIV917564 KSR917564 LCN917564 LMJ917564 LWF917564 MGB917564 MPX917564 MZT917564 NJP917564 NTL917564 ODH917564 OND917564 OWZ917564 PGV917564 PQR917564 QAN917564 QKJ917564 QUF917564 REB917564 RNX917564 RXT917564 SHP917564 SRL917564 TBH917564 TLD917564 TUZ917564 UEV917564 UOR917564 UYN917564 VIJ917564 VSF917564 WCB917564 WLX917564 WVT917564 AH65596 JW65596 TS65596 ADO65596 ANK65596 AXG65596 BHC65596 BQY65596 CAU65596 CKQ65596 CUM65596 DEI65596 DOE65596 DYA65596 EHW65596 ERS65596 FBO65596 FLK65596 FVG65596 GFC65596 GOY65596 GYU65596 HIQ65596 HSM65596 ICI65596 IME65596 IWA65596 JFW65596 JPS65596 JZO65596 KJK65596 KTG65596 LDC65596 LMY65596 LWU65596 MGQ65596 MQM65596 NAI65596 NKE65596 NUA65596 ODW65596 ONS65596 OXO65596 PHK65596 PRG65596 QBC65596 QKY65596 QUU65596 REQ65596 ROM65596 RYI65596 SIE65596 SSA65596 TBW65596 TLS65596 TVO65596 UFK65596 UPG65596 UZC65596 VIY65596 VSU65596 WCQ65596 WMM65596 WWI65596 AH131132 JW131132 TS131132 ADO131132 ANK131132 AXG131132 BHC131132 BQY131132 CAU131132 CKQ131132 CUM131132 DEI131132 DOE131132 DYA131132 EHW131132 ERS131132 FBO131132 FLK131132 FVG131132 GFC131132 GOY131132 GYU131132 HIQ131132 HSM131132 ICI131132 IME131132 IWA131132 JFW131132 JPS131132 JZO131132 KJK131132 KTG131132 LDC131132 LMY131132 LWU131132 MGQ131132 MQM131132 NAI131132 NKE131132 NUA131132 ODW131132 ONS131132 OXO131132 PHK131132 PRG131132 QBC131132 QKY131132 QUU131132 REQ131132 ROM131132 RYI131132 SIE131132 SSA131132 TBW131132 TLS131132 TVO131132 UFK131132 UPG131132 UZC131132 VIY131132 VSU131132 WCQ131132 WMM131132 WWI131132 AH196668 JW196668 TS196668 ADO196668 ANK196668 AXG196668 BHC196668 BQY196668 CAU196668 CKQ196668 CUM196668 DEI196668 DOE196668 DYA196668 EHW196668 ERS196668 FBO196668 FLK196668 FVG196668 GFC196668 GOY196668 GYU196668 HIQ196668 HSM196668 ICI196668 IME196668 IWA196668 JFW196668 JPS196668 JZO196668 KJK196668 KTG196668 LDC196668 LMY196668 LWU196668 MGQ196668 MQM196668 NAI196668 NKE196668 NUA196668 ODW196668 ONS196668 OXO196668 PHK196668 PRG196668 QBC196668 QKY196668 QUU196668 REQ196668 ROM196668 RYI196668 SIE196668 SSA196668 TBW196668 TLS196668 TVO196668 UFK196668 UPG196668 UZC196668 VIY196668 VSU196668 WCQ196668 WMM196668 WWI196668 AH262204 JW262204 TS262204 ADO262204 ANK262204 AXG262204 BHC262204 BQY262204 CAU262204 CKQ262204 CUM262204 DEI262204 DOE262204 DYA262204 EHW262204 ERS262204 FBO262204 FLK262204 FVG262204 GFC262204 GOY262204 GYU262204 HIQ262204 HSM262204 ICI262204 IME262204 IWA262204 JFW262204 JPS262204 JZO262204 KJK262204 KTG262204 LDC262204 LMY262204 LWU262204 MGQ262204 MQM262204 NAI262204 NKE262204 NUA262204 ODW262204 ONS262204 OXO262204 PHK262204 PRG262204 QBC262204 QKY262204 QUU262204 REQ262204 ROM262204 RYI262204 SIE262204 SSA262204 TBW262204 TLS262204 TVO262204 UFK262204 UPG262204 UZC262204 VIY262204 VSU262204 WCQ262204 WMM262204 WWI262204 AH327740 JW327740 TS327740 ADO327740 ANK327740 AXG327740 BHC327740 BQY327740 CAU327740 CKQ327740 CUM327740 DEI327740 DOE327740 DYA327740 EHW327740 ERS327740 FBO327740 FLK327740 FVG327740 GFC327740 GOY327740 GYU327740 HIQ327740 HSM327740 ICI327740 IME327740 IWA327740 JFW327740 JPS327740 JZO327740 KJK327740 KTG327740 LDC327740 LMY327740 LWU327740 MGQ327740 MQM327740 NAI327740 NKE327740 NUA327740 ODW327740 ONS327740 OXO327740 PHK327740 PRG327740 QBC327740 QKY327740 QUU327740 REQ327740 ROM327740 RYI327740 SIE327740 SSA327740 TBW327740 TLS327740 TVO327740 UFK327740 UPG327740 UZC327740 VIY327740 VSU327740 WCQ327740 WMM327740 WWI327740 AH393276 JW393276 TS393276 ADO393276 ANK393276 AXG393276 BHC393276 BQY393276 CAU393276 CKQ393276 CUM393276 DEI393276 DOE393276 DYA393276 EHW393276 ERS393276 FBO393276 FLK393276 FVG393276 GFC393276 GOY393276 GYU393276 HIQ393276 HSM393276 ICI393276 IME393276 IWA393276 JFW393276 JPS393276 JZO393276 KJK393276 KTG393276 LDC393276 LMY393276 LWU393276 MGQ393276 MQM393276 NAI393276 NKE393276 NUA393276 ODW393276 ONS393276 OXO393276 PHK393276 PRG393276 QBC393276 QKY393276 QUU393276 REQ393276 ROM393276 RYI393276 SIE393276 SSA393276 TBW393276 TLS393276 TVO393276 UFK393276 UPG393276 UZC393276 VIY393276 VSU393276 WCQ393276 WMM393276 WWI393276 AH458812 JW458812 TS458812 ADO458812 ANK458812 AXG458812 BHC458812 BQY458812 CAU458812 CKQ458812 CUM458812 DEI458812 DOE458812 DYA458812 EHW458812 ERS458812 FBO458812 FLK458812 FVG458812 GFC458812 GOY458812 GYU458812 HIQ458812 HSM458812 ICI458812 IME458812 IWA458812 JFW458812 JPS458812 JZO458812 KJK458812 KTG458812 LDC458812 LMY458812 LWU458812 MGQ458812 MQM458812 NAI458812 NKE458812 NUA458812 ODW458812 ONS458812 OXO458812 PHK458812 PRG458812 QBC458812 QKY458812 QUU458812 REQ458812 ROM458812 RYI458812 SIE458812 SSA458812 TBW458812 TLS458812 TVO458812 UFK458812 UPG458812 UZC458812 VIY458812 VSU458812 WCQ458812 WMM458812 WWI458812 AH524348 JW524348 TS524348 ADO524348 ANK524348 AXG524348 BHC524348 BQY524348 CAU524348 CKQ524348 CUM524348 DEI524348 DOE524348 DYA524348 EHW524348 ERS524348 FBO524348 FLK524348 FVG524348 GFC524348 GOY524348 GYU524348 HIQ524348 HSM524348 ICI524348 IME524348 IWA524348 JFW524348 JPS524348 JZO524348 KJK524348 KTG524348 LDC524348 LMY524348 LWU524348 MGQ524348 MQM524348 NAI524348 NKE524348 NUA524348 ODW524348 ONS524348 OXO524348 PHK524348 PRG524348 QBC524348 QKY524348 QUU524348 REQ524348 ROM524348 RYI524348 SIE524348 SSA524348 TBW524348 TLS524348 TVO524348 UFK524348 UPG524348 UZC524348 VIY524348 VSU524348 WCQ524348 WMM524348 WWI524348 AH589884 JW589884 TS589884 ADO589884 ANK589884 AXG589884 BHC589884 BQY589884 CAU589884 CKQ589884 CUM589884 DEI589884 DOE589884 DYA589884 EHW589884 ERS589884 FBO589884 FLK589884 FVG589884 GFC589884 GOY589884 GYU589884 HIQ589884 HSM589884 ICI589884 IME589884 IWA589884 JFW589884 JPS589884 JZO589884 KJK589884 KTG589884 LDC589884 LMY589884 LWU589884 MGQ589884 MQM589884 NAI589884 NKE589884 NUA589884 ODW589884 ONS589884 OXO589884 PHK589884 PRG589884 QBC589884 QKY589884 QUU589884 REQ589884 ROM589884 RYI589884 SIE589884 SSA589884 TBW589884 TLS589884 TVO589884 UFK589884 UPG589884 UZC589884 VIY589884 VSU589884 WCQ589884 WMM589884 WWI589884 AH655420 JW655420 TS655420 ADO655420 ANK655420 AXG655420 BHC655420 BQY655420 CAU655420 CKQ655420 CUM655420 DEI655420 DOE655420 DYA655420 EHW655420 ERS655420 FBO655420 FLK655420 FVG655420 GFC655420 GOY655420 GYU655420 HIQ655420 HSM655420 ICI655420 IME655420 IWA655420 JFW655420 JPS655420 JZO655420 KJK655420 KTG655420 LDC655420 LMY655420 LWU655420 MGQ655420 MQM655420 NAI655420 NKE655420 NUA655420 ODW655420 ONS655420 OXO655420 PHK655420 PRG655420 QBC655420 QKY655420 QUU655420 REQ655420 ROM655420 RYI655420 SIE655420 SSA655420 TBW655420 TLS655420 TVO655420 UFK655420 UPG655420 UZC655420 VIY655420 VSU655420 WCQ655420 WMM655420 WWI655420 AH720956 JW720956 TS720956 ADO720956 ANK720956 AXG720956 BHC720956 BQY720956 CAU720956 CKQ720956 CUM720956 DEI720956 DOE720956 DYA720956 EHW720956 ERS720956 FBO720956 FLK720956 FVG720956 GFC720956 GOY720956 GYU720956 HIQ720956 HSM720956 ICI720956 IME720956 IWA720956 JFW720956 JPS720956 JZO720956 KJK720956 KTG720956 LDC720956 LMY720956 LWU720956 MGQ720956 MQM720956 NAI720956 NKE720956 NUA720956 ODW720956 ONS720956 OXO720956 PHK720956 PRG720956 QBC720956 QKY720956 QUU720956 REQ720956 ROM720956 RYI720956 SIE720956 SSA720956 TBW720956 TLS720956 TVO720956 UFK720956 UPG720956 UZC720956 VIY720956 VSU720956 WCQ720956 WMM720956 WWI720956 AH786492 JW786492 TS786492 ADO786492 ANK786492 AXG786492 BHC786492 BQY786492 CAU786492 CKQ786492 CUM786492 DEI786492 DOE786492 DYA786492 EHW786492 ERS786492 FBO786492 FLK786492 FVG786492 GFC786492 GOY786492 GYU786492 HIQ786492 HSM786492 ICI786492 IME786492 IWA786492 JFW786492 JPS786492 JZO786492 KJK786492 KTG786492 LDC786492 LMY786492 LWU786492 MGQ786492 MQM786492 NAI786492 NKE786492 NUA786492 ODW786492 ONS786492 OXO786492 PHK786492 PRG786492 QBC786492 QKY786492 QUU786492 REQ786492 ROM786492 RYI786492 SIE786492 SSA786492 TBW786492 TLS786492 TVO786492 UFK786492 UPG786492 UZC786492 VIY786492 VSU786492 WCQ786492 WMM786492 WWI786492 AH852028 JW852028 TS852028 ADO852028 ANK852028 AXG852028 BHC852028 BQY852028 CAU852028 CKQ852028 CUM852028 DEI852028 DOE852028 DYA852028 EHW852028 ERS852028 FBO852028 FLK852028 FVG852028 GFC852028 GOY852028 GYU852028 HIQ852028 HSM852028 ICI852028 IME852028 IWA852028 JFW852028 JPS852028 JZO852028 KJK852028 KTG852028 LDC852028 LMY852028 LWU852028 MGQ852028 MQM852028 NAI852028 NKE852028 NUA852028 ODW852028 ONS852028 OXO852028 PHK852028 PRG852028 QBC852028 QKY852028 QUU852028 REQ852028 ROM852028 RYI852028 SIE852028 SSA852028 TBW852028 TLS852028 TVO852028 UFK852028 UPG852028 UZC852028 VIY852028 VSU852028 WCQ852028 WMM852028 WWI852028 AH917564 JW917564 TS917564 ADO917564 ANK917564 AXG917564 BHC917564 BQY917564 CAU917564 CKQ917564 CUM917564 DEI917564 DOE917564 DYA917564 EHW917564 ERS917564 FBO917564 FLK917564 FVG917564 GFC917564 GOY917564 GYU917564 HIQ917564 HSM917564 ICI917564 IME917564 IWA917564 JFW917564 JPS917564 JZO917564 KJK917564 KTG917564 LDC917564 LMY917564 LWU917564 MGQ917564 MQM917564 NAI917564 NKE917564 NUA917564 ODW917564 ONS917564 OXO917564 PHK917564 PRG917564 QBC917564 QKY917564 QUU917564 REQ917564 ROM917564 RYI917564 SIE917564 SSA917564 TBW917564 TLS917564 TVO917564 UFK917564 UPG917564 UZC917564 VIY917564 VSU917564 WCQ917564 WMM917564 WWI917564 AH983100 JW983100 TS983100 ADO983100 ANK983100 AXG983100 BHC983100 BQY983100 CAU983100 CKQ983100 CUM983100 DEI983100 DOE983100 DYA983100 EHW983100 ERS983100 FBO983100 FLK983100 FVG983100 GFC983100 GOY983100 GYU983100 HIQ983100 HSM983100 ICI983100 IME983100 IWA983100 JFW983100 JPS983100 JZO983100 KJK983100 KTG983100 LDC983100 LMY983100 LWU983100 MGQ983100 MQM983100 NAI983100 NKE983100 NUA983100 ODW983100 ONS983100 OXO983100 PHK983100 PRG983100 QBC983100 QKY983100 QUU983100 REQ983100 ROM983100 RYI983100 SIE983100 SSA983100 TBW983100 TLS983100 TVO983100 UFK983100 UPG983100 UZC983100 VIY983100 VSU983100 WCQ983100 WMM983100 WWI983100 S983100 JH983100 TD983100 ACZ983100 AMV983100 AWR983100 BGN983100 BQJ983100 CAF983100 CKB983100 CTX983100 DDT983100 DNP983100 DXL983100 EHH983100 ERD983100 FAZ983100 FKV983100 FUR983100 GEN983100 GOJ983100 GYF983100 HIB983100 HRX983100 IBT983100 ILP983100 IVL983100 JFH983100 JPD983100 JYZ983100 KIV983100 KSR983100 LCN983100 LMJ983100 LWF983100 MGB983100 MPX983100 MZT983100 NJP983100 NTL983100 ODH983100 OND983100 OWZ983100 PGV983100 PQR983100 QAN983100 QKJ983100 QUF983100 REB983100 RNX983100 RXT983100 SHP983100 SRL983100 TBH983100 TLD983100 TUZ983100 UEV983100 UOR983100 UYN983100 VIJ983100 VSF983100 WCB983100 WLX983100 WVT983100 S65596 JH65596 TD65596 ACZ65596 AMV65596 AWR65596 BGN65596 BQJ65596 CAF65596 CKB65596 CTX65596 DDT65596 DNP65596 DXL65596 EHH65596 ERD65596 FAZ65596 FKV65596 FUR65596 GEN65596 GOJ65596 GYF65596 HIB65596 HRX65596 IBT65596 ILP65596 IVL65596 JFH65596 JPD65596 JYZ65596 KIV65596 KSR65596 LCN65596 LMJ65596 LWF65596 MGB65596 MPX65596 MZT65596 NJP65596 NTL65596 ODH65596 OND65596 OWZ65596 PGV65596 PQR65596 QAN65596 QKJ65596 QUF65596 REB65596 RNX65596 RXT65596 SHP65596 SRL65596 TBH65596 TLD65596 TUZ65596 UEV65596 UOR65596 UYN65596 VIJ65596 VSF65596 WCB65596 WLX65596 WVT65596 S131132 JH131132 TD131132 ACZ131132 AMV131132 AWR131132 BGN131132 BQJ131132 CAF131132 CKB131132 CTX131132 DDT131132 DNP131132 DXL131132 EHH131132 ERD131132 FAZ131132 FKV131132 FUR131132 GEN131132 GOJ131132 GYF131132 HIB131132 HRX131132 IBT131132 ILP131132 IVL131132 JFH131132 JPD131132 JYZ131132 KIV131132 KSR131132 LCN131132 LMJ131132 LWF131132 MGB131132 MPX131132 MZT131132 NJP131132 NTL131132 ODH131132 OND131132 OWZ131132 PGV131132 PQR131132 QAN131132 QKJ131132 QUF131132 REB131132 RNX131132 RXT131132 SHP131132 SRL131132 TBH131132 TLD131132 TUZ131132 UEV131132 UOR131132 UYN131132 VIJ131132 VSF131132 WCB131132 WLX131132 WVT131132 S196668 JH196668 TD196668 ACZ196668 AMV196668 AWR196668 BGN196668 BQJ196668 CAF196668 CKB196668 CTX196668 DDT196668 DNP196668 DXL196668 EHH196668 ERD196668 FAZ196668 FKV196668 FUR196668 GEN196668 GOJ196668 GYF196668 HIB196668 HRX196668 IBT196668 ILP196668 IVL196668 JFH196668 JPD196668 JYZ196668 KIV196668 KSR196668 LCN196668 LMJ196668 LWF196668 MGB196668 MPX196668 MZT196668 NJP196668 NTL196668 ODH196668 OND196668 OWZ196668 PGV196668 PQR196668 QAN196668 QKJ196668 QUF196668 REB196668 RNX196668 RXT196668 SHP196668 SRL196668 TBH196668 TLD196668 TUZ196668 UEV196668 UOR196668 UYN196668 VIJ196668 VSF196668 WCB196668 WLX196668 WVT196668 S262204 JH262204 TD262204 ACZ262204 AMV262204 AWR262204 BGN262204 BQJ262204 CAF262204 CKB262204 CTX262204 DDT262204 DNP262204 DXL262204 EHH262204 ERD262204 FAZ262204 FKV262204 FUR262204 GEN262204 GOJ262204 GYF262204 HIB262204 HRX262204 IBT262204 ILP262204 IVL262204 JFH262204 JPD262204 JYZ262204 KIV262204 KSR262204 LCN262204 LMJ262204 LWF262204 MGB262204 MPX262204 MZT262204 NJP262204 NTL262204 ODH262204 OND262204 OWZ262204 PGV262204 PQR262204 QAN262204 QKJ262204 QUF262204 REB262204 RNX262204 RXT262204 SHP262204 SRL262204 TBH262204 TLD262204 TUZ262204 UEV262204 UOR262204 UYN262204 VIJ262204 VSF262204 WCB262204 WLX262204 WVT262204 S327740 JH327740 TD327740 ACZ327740 AMV327740 AWR327740 BGN327740 BQJ327740 CAF327740 CKB327740 CTX327740 DDT327740 DNP327740 DXL327740 EHH327740 ERD327740 FAZ327740 FKV327740 FUR327740 GEN327740 GOJ327740 GYF327740 HIB327740 HRX327740 IBT327740 ILP327740 IVL327740 JFH327740 JPD327740 JYZ327740 KIV327740 KSR327740 LCN327740 LMJ327740 LWF327740 MGB327740 MPX327740 MZT327740 NJP327740 NTL327740 ODH327740 OND327740 OWZ327740 PGV327740 PQR327740 QAN327740 QKJ327740 QUF327740 REB327740 RNX327740 RXT327740 SHP327740 SRL327740 TBH327740 TLD327740 TUZ327740 UEV327740 UOR327740 UYN327740 VIJ327740 VSF327740 WCB327740 WLX327740 WVT327740 S393276 JH393276 TD393276 ACZ393276 AMV393276 AWR393276 BGN393276 BQJ393276 CAF393276 CKB393276 CTX393276 DDT393276 DNP393276 DXL393276 EHH393276 ERD393276 FAZ393276 FKV393276 FUR393276 GEN393276 GOJ393276 GYF393276 HIB393276 HRX393276 IBT393276 ILP393276 IVL393276 JFH393276 JPD393276 JYZ393276 KIV393276 KSR393276 LCN393276 LMJ393276 LWF393276 MGB393276 MPX393276 MZT393276 NJP393276 NTL393276 ODH393276 OND393276 OWZ393276 PGV393276 PQR393276 QAN393276 QKJ393276 QUF393276 REB393276 RNX393276 RXT393276 SHP393276 SRL393276 TBH393276 TLD393276 TUZ393276 UEV393276 UOR393276 UYN393276 VIJ393276 VSF393276 WCB393276 WLX393276 WVT393276 S458812 JH458812 TD458812 ACZ458812 AMV458812 AWR458812 BGN458812 BQJ458812 CAF458812 CKB458812 CTX458812 DDT458812 DNP458812 DXL458812 EHH458812 ERD458812 FAZ458812 FKV458812 FUR458812 GEN458812 GOJ458812 GYF458812 HIB458812 HRX458812 IBT458812 ILP458812 IVL458812 JFH458812 JPD458812 JYZ458812 KIV458812 KSR458812 LCN458812 LMJ458812 LWF458812 MGB458812 MPX458812 MZT458812 NJP458812 NTL458812 ODH458812 OND458812 OWZ458812 PGV458812 PQR458812 QAN458812 QKJ458812 QUF458812 REB458812 RNX458812 RXT458812 SHP458812 SRL458812 TBH458812 TLD458812 TUZ458812 UEV458812 UOR458812 UYN458812 VIJ458812 VSF458812 WCB458812 WLX458812 WVT458812 S524348 JH524348 TD524348 ACZ524348 AMV524348 AWR524348 BGN524348 BQJ524348 CAF524348 CKB524348 CTX524348 DDT524348 DNP524348 DXL524348 EHH524348 ERD524348 FAZ524348 FKV524348 FUR524348 GEN524348 GOJ524348 GYF524348 HIB524348 HRX524348 IBT524348 ILP524348 IVL524348 JFH524348 JPD524348 JYZ524348 KIV524348 KSR524348 LCN524348 LMJ524348 LWF524348 MGB524348 MPX524348 MZT524348 NJP524348 NTL524348 ODH524348 OND524348 OWZ524348 PGV524348 PQR524348 QAN524348 QKJ524348 QUF524348 REB524348 RNX524348 RXT524348 SHP524348 SRL524348 TBH524348 TLD524348 TUZ524348 UEV524348 UOR524348 UYN524348 VIJ524348 VSF524348 WCB524348 WLX524348 WVT524348 S589884 JH589884 TD589884 ACZ589884 AMV589884 AWR589884 BGN589884 BQJ589884 CAF589884 CKB589884 CTX589884 DDT589884 DNP589884 DXL589884 EHH589884 ERD589884 FAZ589884 FKV589884 FUR589884 GEN589884 GOJ589884 GYF589884 HIB589884 HRX589884 IBT589884 ILP589884 IVL589884 JFH589884 JPD589884 JYZ589884 KIV589884 KSR589884 LCN589884 LMJ589884 LWF589884 MGB589884 MPX589884 MZT589884 NJP589884 NTL589884 ODH589884 OND589884 OWZ589884 PGV589884 PQR589884 QAN589884 QKJ589884 QUF589884 REB589884 RNX589884 RXT589884 SHP589884 SRL589884 TBH589884 TLD589884 TUZ589884 UEV589884 UOR589884 UYN589884 VIJ589884 VSF589884 WCB589884 WLX589884 WVT589884 S655420 JH655420 TD655420 ACZ655420 AMV655420 AWR655420 BGN655420 BQJ655420 CAF655420 CKB655420 CTX655420 DDT655420 DNP655420 DXL655420 EHH655420 ERD655420 FAZ655420 FKV655420 FUR655420 GEN655420 GOJ655420 GYF655420 HIB655420 HRX655420 IBT655420 ILP655420 IVL655420 JFH655420 JPD655420 JYZ655420 KIV655420 KSR655420 LCN655420 LMJ655420 LWF655420 MGB655420 MPX655420 MZT655420 NJP655420 NTL655420 ODH655420 OND655420 OWZ655420 PGV655420 PQR655420 QAN655420 QKJ655420 QUF655420 REB655420 RNX655420 RXT655420 SHP655420 SRL655420 TBH655420 TLD655420 TUZ655420 UEV655420 UOR655420 UYN655420 VIJ655420 VSF655420 WCB655420 WLX655420 WVT655420 S720956 JH720956 TD720956 ACZ720956 AMV720956 AWR720956 BGN720956 BQJ720956 CAF720956 CKB720956 CTX720956 DDT720956 DNP720956 DXL720956 EHH720956 ERD720956 FAZ720956 FKV720956 FUR720956 GEN720956 GOJ720956 GYF720956 HIB720956 HRX720956 IBT720956 ILP720956 IVL720956 JFH720956 JPD720956 JYZ720956 KIV720956 KSR720956 LCN720956 LMJ720956 LWF720956 MGB720956 MPX720956 MZT720956 NJP720956 NTL720956 ODH720956 OND720956 OWZ720956 PGV720956 PQR720956 QAN720956 QKJ720956 QUF720956 REB720956 RNX720956 RXT720956 SHP720956 SRL720956 TBH720956 TLD720956 TUZ720956 UEV720956 UOR720956 UYN720956 VIJ720956 VSF720956 WCB720956 WLX720956 WVT720956 S786492 JH786492 TD786492 ACZ786492 AMV786492 AWR786492 BGN786492 BQJ786492 CAF786492 CKB786492 CTX786492 DDT786492 DNP786492 DXL786492 EHH786492 ERD786492 FAZ786492 FKV786492 FUR786492 GEN786492 GOJ786492 GYF786492 HIB786492 HRX786492 IBT786492 ILP786492 IVL786492 JFH786492 JPD786492 JYZ786492 KIV786492 KSR786492 LCN786492 LMJ786492 LWF786492 MGB786492 MPX786492 MZT786492 NJP786492 NTL786492 ODH786492 OND786492 OWZ786492 PGV786492 PQR786492 QAN786492 QKJ786492 QUF786492 REB786492 RNX786492 RXT786492 SHP786492 SRL786492 TBH786492 TLD786492 TUZ786492 UEV786492 UOR786492 UYN786492 VIJ786492 VSF786492 WCB786492 WLX786492 WVT786492 S852028 JH852028 TD852028 ACZ852028 AMV852028 AWR852028 BGN852028 BQJ852028 CAF852028 CKB852028 CTX852028 DDT852028 DNP852028 DXL852028 EHH852028 ERD852028 FAZ852028 FKV852028 FUR852028 GEN852028 GOJ852028 GYF852028 HIB852028 HRX852028 IBT852028 ILP852028 IVL852028 JFH852028 JPD852028 JYZ852028 KIV852028 KSR852028 LCN852028 LMJ852028 LWF852028 MGB852028 MPX852028 MZT852028 NJP852028 NTL852028 ODH852028 OND852028 OWZ852028 PGV852028 PQR852028 QAN852028 QKJ852028 QUF852028 REB852028 RNX852028 RXT852028 SHP852028 SRL852028 TBH852028 TLD852028 TUZ852028 UEV852028 UOR852028 UYN852028 VIJ852028 VSF852028 WCB852028 WLX852028 WVT852028" xr:uid="{6EED00BF-965A-43AF-B09D-2351A557D59F}">
      <formula1>$U$81:$U$92</formula1>
    </dataValidation>
    <dataValidation type="list" allowBlank="1" showInputMessage="1" showErrorMessage="1" sqref="Q917564 JF917564 TB917564 ACX917564 AMT917564 AWP917564 BGL917564 BQH917564 CAD917564 CJZ917564 CTV917564 DDR917564 DNN917564 DXJ917564 EHF917564 ERB917564 FAX917564 FKT917564 FUP917564 GEL917564 GOH917564 GYD917564 HHZ917564 HRV917564 IBR917564 ILN917564 IVJ917564 JFF917564 JPB917564 JYX917564 KIT917564 KSP917564 LCL917564 LMH917564 LWD917564 MFZ917564 MPV917564 MZR917564 NJN917564 NTJ917564 ODF917564 ONB917564 OWX917564 PGT917564 PQP917564 QAL917564 QKH917564 QUD917564 RDZ917564 RNV917564 RXR917564 SHN917564 SRJ917564 TBF917564 TLB917564 TUX917564 UET917564 UOP917564 UYL917564 VIH917564 VSD917564 WBZ917564 WLV917564 WVR917564 AF65596 JU65596 TQ65596 ADM65596 ANI65596 AXE65596 BHA65596 BQW65596 CAS65596 CKO65596 CUK65596 DEG65596 DOC65596 DXY65596 EHU65596 ERQ65596 FBM65596 FLI65596 FVE65596 GFA65596 GOW65596 GYS65596 HIO65596 HSK65596 ICG65596 IMC65596 IVY65596 JFU65596 JPQ65596 JZM65596 KJI65596 KTE65596 LDA65596 LMW65596 LWS65596 MGO65596 MQK65596 NAG65596 NKC65596 NTY65596 ODU65596 ONQ65596 OXM65596 PHI65596 PRE65596 QBA65596 QKW65596 QUS65596 REO65596 ROK65596 RYG65596 SIC65596 SRY65596 TBU65596 TLQ65596 TVM65596 UFI65596 UPE65596 UZA65596 VIW65596 VSS65596 WCO65596 WMK65596 WWG65596 AF131132 JU131132 TQ131132 ADM131132 ANI131132 AXE131132 BHA131132 BQW131132 CAS131132 CKO131132 CUK131132 DEG131132 DOC131132 DXY131132 EHU131132 ERQ131132 FBM131132 FLI131132 FVE131132 GFA131132 GOW131132 GYS131132 HIO131132 HSK131132 ICG131132 IMC131132 IVY131132 JFU131132 JPQ131132 JZM131132 KJI131132 KTE131132 LDA131132 LMW131132 LWS131132 MGO131132 MQK131132 NAG131132 NKC131132 NTY131132 ODU131132 ONQ131132 OXM131132 PHI131132 PRE131132 QBA131132 QKW131132 QUS131132 REO131132 ROK131132 RYG131132 SIC131132 SRY131132 TBU131132 TLQ131132 TVM131132 UFI131132 UPE131132 UZA131132 VIW131132 VSS131132 WCO131132 WMK131132 WWG131132 AF196668 JU196668 TQ196668 ADM196668 ANI196668 AXE196668 BHA196668 BQW196668 CAS196668 CKO196668 CUK196668 DEG196668 DOC196668 DXY196668 EHU196668 ERQ196668 FBM196668 FLI196668 FVE196668 GFA196668 GOW196668 GYS196668 HIO196668 HSK196668 ICG196668 IMC196668 IVY196668 JFU196668 JPQ196668 JZM196668 KJI196668 KTE196668 LDA196668 LMW196668 LWS196668 MGO196668 MQK196668 NAG196668 NKC196668 NTY196668 ODU196668 ONQ196668 OXM196668 PHI196668 PRE196668 QBA196668 QKW196668 QUS196668 REO196668 ROK196668 RYG196668 SIC196668 SRY196668 TBU196668 TLQ196668 TVM196668 UFI196668 UPE196668 UZA196668 VIW196668 VSS196668 WCO196668 WMK196668 WWG196668 AF262204 JU262204 TQ262204 ADM262204 ANI262204 AXE262204 BHA262204 BQW262204 CAS262204 CKO262204 CUK262204 DEG262204 DOC262204 DXY262204 EHU262204 ERQ262204 FBM262204 FLI262204 FVE262204 GFA262204 GOW262204 GYS262204 HIO262204 HSK262204 ICG262204 IMC262204 IVY262204 JFU262204 JPQ262204 JZM262204 KJI262204 KTE262204 LDA262204 LMW262204 LWS262204 MGO262204 MQK262204 NAG262204 NKC262204 NTY262204 ODU262204 ONQ262204 OXM262204 PHI262204 PRE262204 QBA262204 QKW262204 QUS262204 REO262204 ROK262204 RYG262204 SIC262204 SRY262204 TBU262204 TLQ262204 TVM262204 UFI262204 UPE262204 UZA262204 VIW262204 VSS262204 WCO262204 WMK262204 WWG262204 AF327740 JU327740 TQ327740 ADM327740 ANI327740 AXE327740 BHA327740 BQW327740 CAS327740 CKO327740 CUK327740 DEG327740 DOC327740 DXY327740 EHU327740 ERQ327740 FBM327740 FLI327740 FVE327740 GFA327740 GOW327740 GYS327740 HIO327740 HSK327740 ICG327740 IMC327740 IVY327740 JFU327740 JPQ327740 JZM327740 KJI327740 KTE327740 LDA327740 LMW327740 LWS327740 MGO327740 MQK327740 NAG327740 NKC327740 NTY327740 ODU327740 ONQ327740 OXM327740 PHI327740 PRE327740 QBA327740 QKW327740 QUS327740 REO327740 ROK327740 RYG327740 SIC327740 SRY327740 TBU327740 TLQ327740 TVM327740 UFI327740 UPE327740 UZA327740 VIW327740 VSS327740 WCO327740 WMK327740 WWG327740 AF393276 JU393276 TQ393276 ADM393276 ANI393276 AXE393276 BHA393276 BQW393276 CAS393276 CKO393276 CUK393276 DEG393276 DOC393276 DXY393276 EHU393276 ERQ393276 FBM393276 FLI393276 FVE393276 GFA393276 GOW393276 GYS393276 HIO393276 HSK393276 ICG393276 IMC393276 IVY393276 JFU393276 JPQ393276 JZM393276 KJI393276 KTE393276 LDA393276 LMW393276 LWS393276 MGO393276 MQK393276 NAG393276 NKC393276 NTY393276 ODU393276 ONQ393276 OXM393276 PHI393276 PRE393276 QBA393276 QKW393276 QUS393276 REO393276 ROK393276 RYG393276 SIC393276 SRY393276 TBU393276 TLQ393276 TVM393276 UFI393276 UPE393276 UZA393276 VIW393276 VSS393276 WCO393276 WMK393276 WWG393276 AF458812 JU458812 TQ458812 ADM458812 ANI458812 AXE458812 BHA458812 BQW458812 CAS458812 CKO458812 CUK458812 DEG458812 DOC458812 DXY458812 EHU458812 ERQ458812 FBM458812 FLI458812 FVE458812 GFA458812 GOW458812 GYS458812 HIO458812 HSK458812 ICG458812 IMC458812 IVY458812 JFU458812 JPQ458812 JZM458812 KJI458812 KTE458812 LDA458812 LMW458812 LWS458812 MGO458812 MQK458812 NAG458812 NKC458812 NTY458812 ODU458812 ONQ458812 OXM458812 PHI458812 PRE458812 QBA458812 QKW458812 QUS458812 REO458812 ROK458812 RYG458812 SIC458812 SRY458812 TBU458812 TLQ458812 TVM458812 UFI458812 UPE458812 UZA458812 VIW458812 VSS458812 WCO458812 WMK458812 WWG458812 AF524348 JU524348 TQ524348 ADM524348 ANI524348 AXE524348 BHA524348 BQW524348 CAS524348 CKO524348 CUK524348 DEG524348 DOC524348 DXY524348 EHU524348 ERQ524348 FBM524348 FLI524348 FVE524348 GFA524348 GOW524348 GYS524348 HIO524348 HSK524348 ICG524348 IMC524348 IVY524348 JFU524348 JPQ524348 JZM524348 KJI524348 KTE524348 LDA524348 LMW524348 LWS524348 MGO524348 MQK524348 NAG524348 NKC524348 NTY524348 ODU524348 ONQ524348 OXM524348 PHI524348 PRE524348 QBA524348 QKW524348 QUS524348 REO524348 ROK524348 RYG524348 SIC524348 SRY524348 TBU524348 TLQ524348 TVM524348 UFI524348 UPE524348 UZA524348 VIW524348 VSS524348 WCO524348 WMK524348 WWG524348 AF589884 JU589884 TQ589884 ADM589884 ANI589884 AXE589884 BHA589884 BQW589884 CAS589884 CKO589884 CUK589884 DEG589884 DOC589884 DXY589884 EHU589884 ERQ589884 FBM589884 FLI589884 FVE589884 GFA589884 GOW589884 GYS589884 HIO589884 HSK589884 ICG589884 IMC589884 IVY589884 JFU589884 JPQ589884 JZM589884 KJI589884 KTE589884 LDA589884 LMW589884 LWS589884 MGO589884 MQK589884 NAG589884 NKC589884 NTY589884 ODU589884 ONQ589884 OXM589884 PHI589884 PRE589884 QBA589884 QKW589884 QUS589884 REO589884 ROK589884 RYG589884 SIC589884 SRY589884 TBU589884 TLQ589884 TVM589884 UFI589884 UPE589884 UZA589884 VIW589884 VSS589884 WCO589884 WMK589884 WWG589884 AF655420 JU655420 TQ655420 ADM655420 ANI655420 AXE655420 BHA655420 BQW655420 CAS655420 CKO655420 CUK655420 DEG655420 DOC655420 DXY655420 EHU655420 ERQ655420 FBM655420 FLI655420 FVE655420 GFA655420 GOW655420 GYS655420 HIO655420 HSK655420 ICG655420 IMC655420 IVY655420 JFU655420 JPQ655420 JZM655420 KJI655420 KTE655420 LDA655420 LMW655420 LWS655420 MGO655420 MQK655420 NAG655420 NKC655420 NTY655420 ODU655420 ONQ655420 OXM655420 PHI655420 PRE655420 QBA655420 QKW655420 QUS655420 REO655420 ROK655420 RYG655420 SIC655420 SRY655420 TBU655420 TLQ655420 TVM655420 UFI655420 UPE655420 UZA655420 VIW655420 VSS655420 WCO655420 WMK655420 WWG655420 AF720956 JU720956 TQ720956 ADM720956 ANI720956 AXE720956 BHA720956 BQW720956 CAS720956 CKO720956 CUK720956 DEG720956 DOC720956 DXY720956 EHU720956 ERQ720956 FBM720956 FLI720956 FVE720956 GFA720956 GOW720956 GYS720956 HIO720956 HSK720956 ICG720956 IMC720956 IVY720956 JFU720956 JPQ720956 JZM720956 KJI720956 KTE720956 LDA720956 LMW720956 LWS720956 MGO720956 MQK720956 NAG720956 NKC720956 NTY720956 ODU720956 ONQ720956 OXM720956 PHI720956 PRE720956 QBA720956 QKW720956 QUS720956 REO720956 ROK720956 RYG720956 SIC720956 SRY720956 TBU720956 TLQ720956 TVM720956 UFI720956 UPE720956 UZA720956 VIW720956 VSS720956 WCO720956 WMK720956 WWG720956 AF786492 JU786492 TQ786492 ADM786492 ANI786492 AXE786492 BHA786492 BQW786492 CAS786492 CKO786492 CUK786492 DEG786492 DOC786492 DXY786492 EHU786492 ERQ786492 FBM786492 FLI786492 FVE786492 GFA786492 GOW786492 GYS786492 HIO786492 HSK786492 ICG786492 IMC786492 IVY786492 JFU786492 JPQ786492 JZM786492 KJI786492 KTE786492 LDA786492 LMW786492 LWS786492 MGO786492 MQK786492 NAG786492 NKC786492 NTY786492 ODU786492 ONQ786492 OXM786492 PHI786492 PRE786492 QBA786492 QKW786492 QUS786492 REO786492 ROK786492 RYG786492 SIC786492 SRY786492 TBU786492 TLQ786492 TVM786492 UFI786492 UPE786492 UZA786492 VIW786492 VSS786492 WCO786492 WMK786492 WWG786492 AF852028 JU852028 TQ852028 ADM852028 ANI852028 AXE852028 BHA852028 BQW852028 CAS852028 CKO852028 CUK852028 DEG852028 DOC852028 DXY852028 EHU852028 ERQ852028 FBM852028 FLI852028 FVE852028 GFA852028 GOW852028 GYS852028 HIO852028 HSK852028 ICG852028 IMC852028 IVY852028 JFU852028 JPQ852028 JZM852028 KJI852028 KTE852028 LDA852028 LMW852028 LWS852028 MGO852028 MQK852028 NAG852028 NKC852028 NTY852028 ODU852028 ONQ852028 OXM852028 PHI852028 PRE852028 QBA852028 QKW852028 QUS852028 REO852028 ROK852028 RYG852028 SIC852028 SRY852028 TBU852028 TLQ852028 TVM852028 UFI852028 UPE852028 UZA852028 VIW852028 VSS852028 WCO852028 WMK852028 WWG852028 AF917564 JU917564 TQ917564 ADM917564 ANI917564 AXE917564 BHA917564 BQW917564 CAS917564 CKO917564 CUK917564 DEG917564 DOC917564 DXY917564 EHU917564 ERQ917564 FBM917564 FLI917564 FVE917564 GFA917564 GOW917564 GYS917564 HIO917564 HSK917564 ICG917564 IMC917564 IVY917564 JFU917564 JPQ917564 JZM917564 KJI917564 KTE917564 LDA917564 LMW917564 LWS917564 MGO917564 MQK917564 NAG917564 NKC917564 NTY917564 ODU917564 ONQ917564 OXM917564 PHI917564 PRE917564 QBA917564 QKW917564 QUS917564 REO917564 ROK917564 RYG917564 SIC917564 SRY917564 TBU917564 TLQ917564 TVM917564 UFI917564 UPE917564 UZA917564 VIW917564 VSS917564 WCO917564 WMK917564 WWG917564 AF983100 JU983100 TQ983100 ADM983100 ANI983100 AXE983100 BHA983100 BQW983100 CAS983100 CKO983100 CUK983100 DEG983100 DOC983100 DXY983100 EHU983100 ERQ983100 FBM983100 FLI983100 FVE983100 GFA983100 GOW983100 GYS983100 HIO983100 HSK983100 ICG983100 IMC983100 IVY983100 JFU983100 JPQ983100 JZM983100 KJI983100 KTE983100 LDA983100 LMW983100 LWS983100 MGO983100 MQK983100 NAG983100 NKC983100 NTY983100 ODU983100 ONQ983100 OXM983100 PHI983100 PRE983100 QBA983100 QKW983100 QUS983100 REO983100 ROK983100 RYG983100 SIC983100 SRY983100 TBU983100 TLQ983100 TVM983100 UFI983100 UPE983100 UZA983100 VIW983100 VSS983100 WCO983100 WMK983100 WWG983100 Q983100 JF983100 TB983100 ACX983100 AMT983100 AWP983100 BGL983100 BQH983100 CAD983100 CJZ983100 CTV983100 DDR983100 DNN983100 DXJ983100 EHF983100 ERB983100 FAX983100 FKT983100 FUP983100 GEL983100 GOH983100 GYD983100 HHZ983100 HRV983100 IBR983100 ILN983100 IVJ983100 JFF983100 JPB983100 JYX983100 KIT983100 KSP983100 LCL983100 LMH983100 LWD983100 MFZ983100 MPV983100 MZR983100 NJN983100 NTJ983100 ODF983100 ONB983100 OWX983100 PGT983100 PQP983100 QAL983100 QKH983100 QUD983100 RDZ983100 RNV983100 RXR983100 SHN983100 SRJ983100 TBF983100 TLB983100 TUX983100 UET983100 UOP983100 UYL983100 VIH983100 VSD983100 WBZ983100 WLV983100 WVR983100 Q65596 JF65596 TB65596 ACX65596 AMT65596 AWP65596 BGL65596 BQH65596 CAD65596 CJZ65596 CTV65596 DDR65596 DNN65596 DXJ65596 EHF65596 ERB65596 FAX65596 FKT65596 FUP65596 GEL65596 GOH65596 GYD65596 HHZ65596 HRV65596 IBR65596 ILN65596 IVJ65596 JFF65596 JPB65596 JYX65596 KIT65596 KSP65596 LCL65596 LMH65596 LWD65596 MFZ65596 MPV65596 MZR65596 NJN65596 NTJ65596 ODF65596 ONB65596 OWX65596 PGT65596 PQP65596 QAL65596 QKH65596 QUD65596 RDZ65596 RNV65596 RXR65596 SHN65596 SRJ65596 TBF65596 TLB65596 TUX65596 UET65596 UOP65596 UYL65596 VIH65596 VSD65596 WBZ65596 WLV65596 WVR65596 Q131132 JF131132 TB131132 ACX131132 AMT131132 AWP131132 BGL131132 BQH131132 CAD131132 CJZ131132 CTV131132 DDR131132 DNN131132 DXJ131132 EHF131132 ERB131132 FAX131132 FKT131132 FUP131132 GEL131132 GOH131132 GYD131132 HHZ131132 HRV131132 IBR131132 ILN131132 IVJ131132 JFF131132 JPB131132 JYX131132 KIT131132 KSP131132 LCL131132 LMH131132 LWD131132 MFZ131132 MPV131132 MZR131132 NJN131132 NTJ131132 ODF131132 ONB131132 OWX131132 PGT131132 PQP131132 QAL131132 QKH131132 QUD131132 RDZ131132 RNV131132 RXR131132 SHN131132 SRJ131132 TBF131132 TLB131132 TUX131132 UET131132 UOP131132 UYL131132 VIH131132 VSD131132 WBZ131132 WLV131132 WVR131132 Q196668 JF196668 TB196668 ACX196668 AMT196668 AWP196668 BGL196668 BQH196668 CAD196668 CJZ196668 CTV196668 DDR196668 DNN196668 DXJ196668 EHF196668 ERB196668 FAX196668 FKT196668 FUP196668 GEL196668 GOH196668 GYD196668 HHZ196668 HRV196668 IBR196668 ILN196668 IVJ196668 JFF196668 JPB196668 JYX196668 KIT196668 KSP196668 LCL196668 LMH196668 LWD196668 MFZ196668 MPV196668 MZR196668 NJN196668 NTJ196668 ODF196668 ONB196668 OWX196668 PGT196668 PQP196668 QAL196668 QKH196668 QUD196668 RDZ196668 RNV196668 RXR196668 SHN196668 SRJ196668 TBF196668 TLB196668 TUX196668 UET196668 UOP196668 UYL196668 VIH196668 VSD196668 WBZ196668 WLV196668 WVR196668 Q262204 JF262204 TB262204 ACX262204 AMT262204 AWP262204 BGL262204 BQH262204 CAD262204 CJZ262204 CTV262204 DDR262204 DNN262204 DXJ262204 EHF262204 ERB262204 FAX262204 FKT262204 FUP262204 GEL262204 GOH262204 GYD262204 HHZ262204 HRV262204 IBR262204 ILN262204 IVJ262204 JFF262204 JPB262204 JYX262204 KIT262204 KSP262204 LCL262204 LMH262204 LWD262204 MFZ262204 MPV262204 MZR262204 NJN262204 NTJ262204 ODF262204 ONB262204 OWX262204 PGT262204 PQP262204 QAL262204 QKH262204 QUD262204 RDZ262204 RNV262204 RXR262204 SHN262204 SRJ262204 TBF262204 TLB262204 TUX262204 UET262204 UOP262204 UYL262204 VIH262204 VSD262204 WBZ262204 WLV262204 WVR262204 Q327740 JF327740 TB327740 ACX327740 AMT327740 AWP327740 BGL327740 BQH327740 CAD327740 CJZ327740 CTV327740 DDR327740 DNN327740 DXJ327740 EHF327740 ERB327740 FAX327740 FKT327740 FUP327740 GEL327740 GOH327740 GYD327740 HHZ327740 HRV327740 IBR327740 ILN327740 IVJ327740 JFF327740 JPB327740 JYX327740 KIT327740 KSP327740 LCL327740 LMH327740 LWD327740 MFZ327740 MPV327740 MZR327740 NJN327740 NTJ327740 ODF327740 ONB327740 OWX327740 PGT327740 PQP327740 QAL327740 QKH327740 QUD327740 RDZ327740 RNV327740 RXR327740 SHN327740 SRJ327740 TBF327740 TLB327740 TUX327740 UET327740 UOP327740 UYL327740 VIH327740 VSD327740 WBZ327740 WLV327740 WVR327740 Q393276 JF393276 TB393276 ACX393276 AMT393276 AWP393276 BGL393276 BQH393276 CAD393276 CJZ393276 CTV393276 DDR393276 DNN393276 DXJ393276 EHF393276 ERB393276 FAX393276 FKT393276 FUP393276 GEL393276 GOH393276 GYD393276 HHZ393276 HRV393276 IBR393276 ILN393276 IVJ393276 JFF393276 JPB393276 JYX393276 KIT393276 KSP393276 LCL393276 LMH393276 LWD393276 MFZ393276 MPV393276 MZR393276 NJN393276 NTJ393276 ODF393276 ONB393276 OWX393276 PGT393276 PQP393276 QAL393276 QKH393276 QUD393276 RDZ393276 RNV393276 RXR393276 SHN393276 SRJ393276 TBF393276 TLB393276 TUX393276 UET393276 UOP393276 UYL393276 VIH393276 VSD393276 WBZ393276 WLV393276 WVR393276 Q458812 JF458812 TB458812 ACX458812 AMT458812 AWP458812 BGL458812 BQH458812 CAD458812 CJZ458812 CTV458812 DDR458812 DNN458812 DXJ458812 EHF458812 ERB458812 FAX458812 FKT458812 FUP458812 GEL458812 GOH458812 GYD458812 HHZ458812 HRV458812 IBR458812 ILN458812 IVJ458812 JFF458812 JPB458812 JYX458812 KIT458812 KSP458812 LCL458812 LMH458812 LWD458812 MFZ458812 MPV458812 MZR458812 NJN458812 NTJ458812 ODF458812 ONB458812 OWX458812 PGT458812 PQP458812 QAL458812 QKH458812 QUD458812 RDZ458812 RNV458812 RXR458812 SHN458812 SRJ458812 TBF458812 TLB458812 TUX458812 UET458812 UOP458812 UYL458812 VIH458812 VSD458812 WBZ458812 WLV458812 WVR458812 Q524348 JF524348 TB524348 ACX524348 AMT524348 AWP524348 BGL524348 BQH524348 CAD524348 CJZ524348 CTV524348 DDR524348 DNN524348 DXJ524348 EHF524348 ERB524348 FAX524348 FKT524348 FUP524348 GEL524348 GOH524348 GYD524348 HHZ524348 HRV524348 IBR524348 ILN524348 IVJ524348 JFF524348 JPB524348 JYX524348 KIT524348 KSP524348 LCL524348 LMH524348 LWD524348 MFZ524348 MPV524348 MZR524348 NJN524348 NTJ524348 ODF524348 ONB524348 OWX524348 PGT524348 PQP524348 QAL524348 QKH524348 QUD524348 RDZ524348 RNV524348 RXR524348 SHN524348 SRJ524348 TBF524348 TLB524348 TUX524348 UET524348 UOP524348 UYL524348 VIH524348 VSD524348 WBZ524348 WLV524348 WVR524348 Q589884 JF589884 TB589884 ACX589884 AMT589884 AWP589884 BGL589884 BQH589884 CAD589884 CJZ589884 CTV589884 DDR589884 DNN589884 DXJ589884 EHF589884 ERB589884 FAX589884 FKT589884 FUP589884 GEL589884 GOH589884 GYD589884 HHZ589884 HRV589884 IBR589884 ILN589884 IVJ589884 JFF589884 JPB589884 JYX589884 KIT589884 KSP589884 LCL589884 LMH589884 LWD589884 MFZ589884 MPV589884 MZR589884 NJN589884 NTJ589884 ODF589884 ONB589884 OWX589884 PGT589884 PQP589884 QAL589884 QKH589884 QUD589884 RDZ589884 RNV589884 RXR589884 SHN589884 SRJ589884 TBF589884 TLB589884 TUX589884 UET589884 UOP589884 UYL589884 VIH589884 VSD589884 WBZ589884 WLV589884 WVR589884 Q655420 JF655420 TB655420 ACX655420 AMT655420 AWP655420 BGL655420 BQH655420 CAD655420 CJZ655420 CTV655420 DDR655420 DNN655420 DXJ655420 EHF655420 ERB655420 FAX655420 FKT655420 FUP655420 GEL655420 GOH655420 GYD655420 HHZ655420 HRV655420 IBR655420 ILN655420 IVJ655420 JFF655420 JPB655420 JYX655420 KIT655420 KSP655420 LCL655420 LMH655420 LWD655420 MFZ655420 MPV655420 MZR655420 NJN655420 NTJ655420 ODF655420 ONB655420 OWX655420 PGT655420 PQP655420 QAL655420 QKH655420 QUD655420 RDZ655420 RNV655420 RXR655420 SHN655420 SRJ655420 TBF655420 TLB655420 TUX655420 UET655420 UOP655420 UYL655420 VIH655420 VSD655420 WBZ655420 WLV655420 WVR655420 Q720956 JF720956 TB720956 ACX720956 AMT720956 AWP720956 BGL720956 BQH720956 CAD720956 CJZ720956 CTV720956 DDR720956 DNN720956 DXJ720956 EHF720956 ERB720956 FAX720956 FKT720956 FUP720956 GEL720956 GOH720956 GYD720956 HHZ720956 HRV720956 IBR720956 ILN720956 IVJ720956 JFF720956 JPB720956 JYX720956 KIT720956 KSP720956 LCL720956 LMH720956 LWD720956 MFZ720956 MPV720956 MZR720956 NJN720956 NTJ720956 ODF720956 ONB720956 OWX720956 PGT720956 PQP720956 QAL720956 QKH720956 QUD720956 RDZ720956 RNV720956 RXR720956 SHN720956 SRJ720956 TBF720956 TLB720956 TUX720956 UET720956 UOP720956 UYL720956 VIH720956 VSD720956 WBZ720956 WLV720956 WVR720956 Q786492 JF786492 TB786492 ACX786492 AMT786492 AWP786492 BGL786492 BQH786492 CAD786492 CJZ786492 CTV786492 DDR786492 DNN786492 DXJ786492 EHF786492 ERB786492 FAX786492 FKT786492 FUP786492 GEL786492 GOH786492 GYD786492 HHZ786492 HRV786492 IBR786492 ILN786492 IVJ786492 JFF786492 JPB786492 JYX786492 KIT786492 KSP786492 LCL786492 LMH786492 LWD786492 MFZ786492 MPV786492 MZR786492 NJN786492 NTJ786492 ODF786492 ONB786492 OWX786492 PGT786492 PQP786492 QAL786492 QKH786492 QUD786492 RDZ786492 RNV786492 RXR786492 SHN786492 SRJ786492 TBF786492 TLB786492 TUX786492 UET786492 UOP786492 UYL786492 VIH786492 VSD786492 WBZ786492 WLV786492 WVR786492 Q852028 JF852028 TB852028 ACX852028 AMT852028 AWP852028 BGL852028 BQH852028 CAD852028 CJZ852028 CTV852028 DDR852028 DNN852028 DXJ852028 EHF852028 ERB852028 FAX852028 FKT852028 FUP852028 GEL852028 GOH852028 GYD852028 HHZ852028 HRV852028 IBR852028 ILN852028 IVJ852028 JFF852028 JPB852028 JYX852028 KIT852028 KSP852028 LCL852028 LMH852028 LWD852028 MFZ852028 MPV852028 MZR852028 NJN852028 NTJ852028 ODF852028 ONB852028 OWX852028 PGT852028 PQP852028 QAL852028 QKH852028 QUD852028 RDZ852028 RNV852028 RXR852028 SHN852028 SRJ852028 TBF852028 TLB852028 TUX852028 UET852028 UOP852028 UYL852028 VIH852028 VSD852028 WBZ852028 WLV852028 WVR852028" xr:uid="{5D9C682B-BE4A-4C27-A4EC-761613B75D9B}">
      <formula1>$R$81:$R$92</formula1>
    </dataValidation>
    <dataValidation type="list" allowBlank="1" showInputMessage="1" showErrorMessage="1" sqref="N983100:O983100 JC983100:JD983100 SY983100:SZ983100 ACU983100:ACV983100 AMQ983100:AMR983100 AWM983100:AWN983100 BGI983100:BGJ983100 BQE983100:BQF983100 CAA983100:CAB983100 CJW983100:CJX983100 CTS983100:CTT983100 DDO983100:DDP983100 DNK983100:DNL983100 DXG983100:DXH983100 EHC983100:EHD983100 EQY983100:EQZ983100 FAU983100:FAV983100 FKQ983100:FKR983100 FUM983100:FUN983100 GEI983100:GEJ983100 GOE983100:GOF983100 GYA983100:GYB983100 HHW983100:HHX983100 HRS983100:HRT983100 IBO983100:IBP983100 ILK983100:ILL983100 IVG983100:IVH983100 JFC983100:JFD983100 JOY983100:JOZ983100 JYU983100:JYV983100 KIQ983100:KIR983100 KSM983100:KSN983100 LCI983100:LCJ983100 LME983100:LMF983100 LWA983100:LWB983100 MFW983100:MFX983100 MPS983100:MPT983100 MZO983100:MZP983100 NJK983100:NJL983100 NTG983100:NTH983100 ODC983100:ODD983100 OMY983100:OMZ983100 OWU983100:OWV983100 PGQ983100:PGR983100 PQM983100:PQN983100 QAI983100:QAJ983100 QKE983100:QKF983100 QUA983100:QUB983100 RDW983100:RDX983100 RNS983100:RNT983100 RXO983100:RXP983100 SHK983100:SHL983100 SRG983100:SRH983100 TBC983100:TBD983100 TKY983100:TKZ983100 TUU983100:TUV983100 UEQ983100:UER983100 UOM983100:UON983100 UYI983100:UYJ983100 VIE983100:VIF983100 VSA983100:VSB983100 WBW983100:WBX983100 WLS983100:WLT983100 WVO983100:WVP983100 N65596:O65596 JC65596:JD65596 SY65596:SZ65596 ACU65596:ACV65596 AMQ65596:AMR65596 AWM65596:AWN65596 BGI65596:BGJ65596 BQE65596:BQF65596 CAA65596:CAB65596 CJW65596:CJX65596 CTS65596:CTT65596 DDO65596:DDP65596 DNK65596:DNL65596 DXG65596:DXH65596 EHC65596:EHD65596 EQY65596:EQZ65596 FAU65596:FAV65596 FKQ65596:FKR65596 FUM65596:FUN65596 GEI65596:GEJ65596 GOE65596:GOF65596 GYA65596:GYB65596 HHW65596:HHX65596 HRS65596:HRT65596 IBO65596:IBP65596 ILK65596:ILL65596 IVG65596:IVH65596 JFC65596:JFD65596 JOY65596:JOZ65596 JYU65596:JYV65596 KIQ65596:KIR65596 KSM65596:KSN65596 LCI65596:LCJ65596 LME65596:LMF65596 LWA65596:LWB65596 MFW65596:MFX65596 MPS65596:MPT65596 MZO65596:MZP65596 NJK65596:NJL65596 NTG65596:NTH65596 ODC65596:ODD65596 OMY65596:OMZ65596 OWU65596:OWV65596 PGQ65596:PGR65596 PQM65596:PQN65596 QAI65596:QAJ65596 QKE65596:QKF65596 QUA65596:QUB65596 RDW65596:RDX65596 RNS65596:RNT65596 RXO65596:RXP65596 SHK65596:SHL65596 SRG65596:SRH65596 TBC65596:TBD65596 TKY65596:TKZ65596 TUU65596:TUV65596 UEQ65596:UER65596 UOM65596:UON65596 UYI65596:UYJ65596 VIE65596:VIF65596 VSA65596:VSB65596 WBW65596:WBX65596 WLS65596:WLT65596 WVO65596:WVP65596 N131132:O131132 JC131132:JD131132 SY131132:SZ131132 ACU131132:ACV131132 AMQ131132:AMR131132 AWM131132:AWN131132 BGI131132:BGJ131132 BQE131132:BQF131132 CAA131132:CAB131132 CJW131132:CJX131132 CTS131132:CTT131132 DDO131132:DDP131132 DNK131132:DNL131132 DXG131132:DXH131132 EHC131132:EHD131132 EQY131132:EQZ131132 FAU131132:FAV131132 FKQ131132:FKR131132 FUM131132:FUN131132 GEI131132:GEJ131132 GOE131132:GOF131132 GYA131132:GYB131132 HHW131132:HHX131132 HRS131132:HRT131132 IBO131132:IBP131132 ILK131132:ILL131132 IVG131132:IVH131132 JFC131132:JFD131132 JOY131132:JOZ131132 JYU131132:JYV131132 KIQ131132:KIR131132 KSM131132:KSN131132 LCI131132:LCJ131132 LME131132:LMF131132 LWA131132:LWB131132 MFW131132:MFX131132 MPS131132:MPT131132 MZO131132:MZP131132 NJK131132:NJL131132 NTG131132:NTH131132 ODC131132:ODD131132 OMY131132:OMZ131132 OWU131132:OWV131132 PGQ131132:PGR131132 PQM131132:PQN131132 QAI131132:QAJ131132 QKE131132:QKF131132 QUA131132:QUB131132 RDW131132:RDX131132 RNS131132:RNT131132 RXO131132:RXP131132 SHK131132:SHL131132 SRG131132:SRH131132 TBC131132:TBD131132 TKY131132:TKZ131132 TUU131132:TUV131132 UEQ131132:UER131132 UOM131132:UON131132 UYI131132:UYJ131132 VIE131132:VIF131132 VSA131132:VSB131132 WBW131132:WBX131132 WLS131132:WLT131132 WVO131132:WVP131132 N196668:O196668 JC196668:JD196668 SY196668:SZ196668 ACU196668:ACV196668 AMQ196668:AMR196668 AWM196668:AWN196668 BGI196668:BGJ196668 BQE196668:BQF196668 CAA196668:CAB196668 CJW196668:CJX196668 CTS196668:CTT196668 DDO196668:DDP196668 DNK196668:DNL196668 DXG196668:DXH196668 EHC196668:EHD196668 EQY196668:EQZ196668 FAU196668:FAV196668 FKQ196668:FKR196668 FUM196668:FUN196668 GEI196668:GEJ196668 GOE196668:GOF196668 GYA196668:GYB196668 HHW196668:HHX196668 HRS196668:HRT196668 IBO196668:IBP196668 ILK196668:ILL196668 IVG196668:IVH196668 JFC196668:JFD196668 JOY196668:JOZ196668 JYU196668:JYV196668 KIQ196668:KIR196668 KSM196668:KSN196668 LCI196668:LCJ196668 LME196668:LMF196668 LWA196668:LWB196668 MFW196668:MFX196668 MPS196668:MPT196668 MZO196668:MZP196668 NJK196668:NJL196668 NTG196668:NTH196668 ODC196668:ODD196668 OMY196668:OMZ196668 OWU196668:OWV196668 PGQ196668:PGR196668 PQM196668:PQN196668 QAI196668:QAJ196668 QKE196668:QKF196668 QUA196668:QUB196668 RDW196668:RDX196668 RNS196668:RNT196668 RXO196668:RXP196668 SHK196668:SHL196668 SRG196668:SRH196668 TBC196668:TBD196668 TKY196668:TKZ196668 TUU196668:TUV196668 UEQ196668:UER196668 UOM196668:UON196668 UYI196668:UYJ196668 VIE196668:VIF196668 VSA196668:VSB196668 WBW196668:WBX196668 WLS196668:WLT196668 WVO196668:WVP196668 N262204:O262204 JC262204:JD262204 SY262204:SZ262204 ACU262204:ACV262204 AMQ262204:AMR262204 AWM262204:AWN262204 BGI262204:BGJ262204 BQE262204:BQF262204 CAA262204:CAB262204 CJW262204:CJX262204 CTS262204:CTT262204 DDO262204:DDP262204 DNK262204:DNL262204 DXG262204:DXH262204 EHC262204:EHD262204 EQY262204:EQZ262204 FAU262204:FAV262204 FKQ262204:FKR262204 FUM262204:FUN262204 GEI262204:GEJ262204 GOE262204:GOF262204 GYA262204:GYB262204 HHW262204:HHX262204 HRS262204:HRT262204 IBO262204:IBP262204 ILK262204:ILL262204 IVG262204:IVH262204 JFC262204:JFD262204 JOY262204:JOZ262204 JYU262204:JYV262204 KIQ262204:KIR262204 KSM262204:KSN262204 LCI262204:LCJ262204 LME262204:LMF262204 LWA262204:LWB262204 MFW262204:MFX262204 MPS262204:MPT262204 MZO262204:MZP262204 NJK262204:NJL262204 NTG262204:NTH262204 ODC262204:ODD262204 OMY262204:OMZ262204 OWU262204:OWV262204 PGQ262204:PGR262204 PQM262204:PQN262204 QAI262204:QAJ262204 QKE262204:QKF262204 QUA262204:QUB262204 RDW262204:RDX262204 RNS262204:RNT262204 RXO262204:RXP262204 SHK262204:SHL262204 SRG262204:SRH262204 TBC262204:TBD262204 TKY262204:TKZ262204 TUU262204:TUV262204 UEQ262204:UER262204 UOM262204:UON262204 UYI262204:UYJ262204 VIE262204:VIF262204 VSA262204:VSB262204 WBW262204:WBX262204 WLS262204:WLT262204 WVO262204:WVP262204 N327740:O327740 JC327740:JD327740 SY327740:SZ327740 ACU327740:ACV327740 AMQ327740:AMR327740 AWM327740:AWN327740 BGI327740:BGJ327740 BQE327740:BQF327740 CAA327740:CAB327740 CJW327740:CJX327740 CTS327740:CTT327740 DDO327740:DDP327740 DNK327740:DNL327740 DXG327740:DXH327740 EHC327740:EHD327740 EQY327740:EQZ327740 FAU327740:FAV327740 FKQ327740:FKR327740 FUM327740:FUN327740 GEI327740:GEJ327740 GOE327740:GOF327740 GYA327740:GYB327740 HHW327740:HHX327740 HRS327740:HRT327740 IBO327740:IBP327740 ILK327740:ILL327740 IVG327740:IVH327740 JFC327740:JFD327740 JOY327740:JOZ327740 JYU327740:JYV327740 KIQ327740:KIR327740 KSM327740:KSN327740 LCI327740:LCJ327740 LME327740:LMF327740 LWA327740:LWB327740 MFW327740:MFX327740 MPS327740:MPT327740 MZO327740:MZP327740 NJK327740:NJL327740 NTG327740:NTH327740 ODC327740:ODD327740 OMY327740:OMZ327740 OWU327740:OWV327740 PGQ327740:PGR327740 PQM327740:PQN327740 QAI327740:QAJ327740 QKE327740:QKF327740 QUA327740:QUB327740 RDW327740:RDX327740 RNS327740:RNT327740 RXO327740:RXP327740 SHK327740:SHL327740 SRG327740:SRH327740 TBC327740:TBD327740 TKY327740:TKZ327740 TUU327740:TUV327740 UEQ327740:UER327740 UOM327740:UON327740 UYI327740:UYJ327740 VIE327740:VIF327740 VSA327740:VSB327740 WBW327740:WBX327740 WLS327740:WLT327740 WVO327740:WVP327740 N393276:O393276 JC393276:JD393276 SY393276:SZ393276 ACU393276:ACV393276 AMQ393276:AMR393276 AWM393276:AWN393276 BGI393276:BGJ393276 BQE393276:BQF393276 CAA393276:CAB393276 CJW393276:CJX393276 CTS393276:CTT393276 DDO393276:DDP393276 DNK393276:DNL393276 DXG393276:DXH393276 EHC393276:EHD393276 EQY393276:EQZ393276 FAU393276:FAV393276 FKQ393276:FKR393276 FUM393276:FUN393276 GEI393276:GEJ393276 GOE393276:GOF393276 GYA393276:GYB393276 HHW393276:HHX393276 HRS393276:HRT393276 IBO393276:IBP393276 ILK393276:ILL393276 IVG393276:IVH393276 JFC393276:JFD393276 JOY393276:JOZ393276 JYU393276:JYV393276 KIQ393276:KIR393276 KSM393276:KSN393276 LCI393276:LCJ393276 LME393276:LMF393276 LWA393276:LWB393276 MFW393276:MFX393276 MPS393276:MPT393276 MZO393276:MZP393276 NJK393276:NJL393276 NTG393276:NTH393276 ODC393276:ODD393276 OMY393276:OMZ393276 OWU393276:OWV393276 PGQ393276:PGR393276 PQM393276:PQN393276 QAI393276:QAJ393276 QKE393276:QKF393276 QUA393276:QUB393276 RDW393276:RDX393276 RNS393276:RNT393276 RXO393276:RXP393276 SHK393276:SHL393276 SRG393276:SRH393276 TBC393276:TBD393276 TKY393276:TKZ393276 TUU393276:TUV393276 UEQ393276:UER393276 UOM393276:UON393276 UYI393276:UYJ393276 VIE393276:VIF393276 VSA393276:VSB393276 WBW393276:WBX393276 WLS393276:WLT393276 WVO393276:WVP393276 N458812:O458812 JC458812:JD458812 SY458812:SZ458812 ACU458812:ACV458812 AMQ458812:AMR458812 AWM458812:AWN458812 BGI458812:BGJ458812 BQE458812:BQF458812 CAA458812:CAB458812 CJW458812:CJX458812 CTS458812:CTT458812 DDO458812:DDP458812 DNK458812:DNL458812 DXG458812:DXH458812 EHC458812:EHD458812 EQY458812:EQZ458812 FAU458812:FAV458812 FKQ458812:FKR458812 FUM458812:FUN458812 GEI458812:GEJ458812 GOE458812:GOF458812 GYA458812:GYB458812 HHW458812:HHX458812 HRS458812:HRT458812 IBO458812:IBP458812 ILK458812:ILL458812 IVG458812:IVH458812 JFC458812:JFD458812 JOY458812:JOZ458812 JYU458812:JYV458812 KIQ458812:KIR458812 KSM458812:KSN458812 LCI458812:LCJ458812 LME458812:LMF458812 LWA458812:LWB458812 MFW458812:MFX458812 MPS458812:MPT458812 MZO458812:MZP458812 NJK458812:NJL458812 NTG458812:NTH458812 ODC458812:ODD458812 OMY458812:OMZ458812 OWU458812:OWV458812 PGQ458812:PGR458812 PQM458812:PQN458812 QAI458812:QAJ458812 QKE458812:QKF458812 QUA458812:QUB458812 RDW458812:RDX458812 RNS458812:RNT458812 RXO458812:RXP458812 SHK458812:SHL458812 SRG458812:SRH458812 TBC458812:TBD458812 TKY458812:TKZ458812 TUU458812:TUV458812 UEQ458812:UER458812 UOM458812:UON458812 UYI458812:UYJ458812 VIE458812:VIF458812 VSA458812:VSB458812 WBW458812:WBX458812 WLS458812:WLT458812 WVO458812:WVP458812 N524348:O524348 JC524348:JD524348 SY524348:SZ524348 ACU524348:ACV524348 AMQ524348:AMR524348 AWM524348:AWN524348 BGI524348:BGJ524348 BQE524348:BQF524348 CAA524348:CAB524348 CJW524348:CJX524348 CTS524348:CTT524348 DDO524348:DDP524348 DNK524348:DNL524348 DXG524348:DXH524348 EHC524348:EHD524348 EQY524348:EQZ524348 FAU524348:FAV524348 FKQ524348:FKR524348 FUM524348:FUN524348 GEI524348:GEJ524348 GOE524348:GOF524348 GYA524348:GYB524348 HHW524348:HHX524348 HRS524348:HRT524348 IBO524348:IBP524348 ILK524348:ILL524348 IVG524348:IVH524348 JFC524348:JFD524348 JOY524348:JOZ524348 JYU524348:JYV524348 KIQ524348:KIR524348 KSM524348:KSN524348 LCI524348:LCJ524348 LME524348:LMF524348 LWA524348:LWB524348 MFW524348:MFX524348 MPS524348:MPT524348 MZO524348:MZP524348 NJK524348:NJL524348 NTG524348:NTH524348 ODC524348:ODD524348 OMY524348:OMZ524348 OWU524348:OWV524348 PGQ524348:PGR524348 PQM524348:PQN524348 QAI524348:QAJ524348 QKE524348:QKF524348 QUA524348:QUB524348 RDW524348:RDX524348 RNS524348:RNT524348 RXO524348:RXP524348 SHK524348:SHL524348 SRG524348:SRH524348 TBC524348:TBD524348 TKY524348:TKZ524348 TUU524348:TUV524348 UEQ524348:UER524348 UOM524348:UON524348 UYI524348:UYJ524348 VIE524348:VIF524348 VSA524348:VSB524348 WBW524348:WBX524348 WLS524348:WLT524348 WVO524348:WVP524348 N589884:O589884 JC589884:JD589884 SY589884:SZ589884 ACU589884:ACV589884 AMQ589884:AMR589884 AWM589884:AWN589884 BGI589884:BGJ589884 BQE589884:BQF589884 CAA589884:CAB589884 CJW589884:CJX589884 CTS589884:CTT589884 DDO589884:DDP589884 DNK589884:DNL589884 DXG589884:DXH589884 EHC589884:EHD589884 EQY589884:EQZ589884 FAU589884:FAV589884 FKQ589884:FKR589884 FUM589884:FUN589884 GEI589884:GEJ589884 GOE589884:GOF589884 GYA589884:GYB589884 HHW589884:HHX589884 HRS589884:HRT589884 IBO589884:IBP589884 ILK589884:ILL589884 IVG589884:IVH589884 JFC589884:JFD589884 JOY589884:JOZ589884 JYU589884:JYV589884 KIQ589884:KIR589884 KSM589884:KSN589884 LCI589884:LCJ589884 LME589884:LMF589884 LWA589884:LWB589884 MFW589884:MFX589884 MPS589884:MPT589884 MZO589884:MZP589884 NJK589884:NJL589884 NTG589884:NTH589884 ODC589884:ODD589884 OMY589884:OMZ589884 OWU589884:OWV589884 PGQ589884:PGR589884 PQM589884:PQN589884 QAI589884:QAJ589884 QKE589884:QKF589884 QUA589884:QUB589884 RDW589884:RDX589884 RNS589884:RNT589884 RXO589884:RXP589884 SHK589884:SHL589884 SRG589884:SRH589884 TBC589884:TBD589884 TKY589884:TKZ589884 TUU589884:TUV589884 UEQ589884:UER589884 UOM589884:UON589884 UYI589884:UYJ589884 VIE589884:VIF589884 VSA589884:VSB589884 WBW589884:WBX589884 WLS589884:WLT589884 WVO589884:WVP589884 N655420:O655420 JC655420:JD655420 SY655420:SZ655420 ACU655420:ACV655420 AMQ655420:AMR655420 AWM655420:AWN655420 BGI655420:BGJ655420 BQE655420:BQF655420 CAA655420:CAB655420 CJW655420:CJX655420 CTS655420:CTT655420 DDO655420:DDP655420 DNK655420:DNL655420 DXG655420:DXH655420 EHC655420:EHD655420 EQY655420:EQZ655420 FAU655420:FAV655420 FKQ655420:FKR655420 FUM655420:FUN655420 GEI655420:GEJ655420 GOE655420:GOF655420 GYA655420:GYB655420 HHW655420:HHX655420 HRS655420:HRT655420 IBO655420:IBP655420 ILK655420:ILL655420 IVG655420:IVH655420 JFC655420:JFD655420 JOY655420:JOZ655420 JYU655420:JYV655420 KIQ655420:KIR655420 KSM655420:KSN655420 LCI655420:LCJ655420 LME655420:LMF655420 LWA655420:LWB655420 MFW655420:MFX655420 MPS655420:MPT655420 MZO655420:MZP655420 NJK655420:NJL655420 NTG655420:NTH655420 ODC655420:ODD655420 OMY655420:OMZ655420 OWU655420:OWV655420 PGQ655420:PGR655420 PQM655420:PQN655420 QAI655420:QAJ655420 QKE655420:QKF655420 QUA655420:QUB655420 RDW655420:RDX655420 RNS655420:RNT655420 RXO655420:RXP655420 SHK655420:SHL655420 SRG655420:SRH655420 TBC655420:TBD655420 TKY655420:TKZ655420 TUU655420:TUV655420 UEQ655420:UER655420 UOM655420:UON655420 UYI655420:UYJ655420 VIE655420:VIF655420 VSA655420:VSB655420 WBW655420:WBX655420 WLS655420:WLT655420 WVO655420:WVP655420 N720956:O720956 JC720956:JD720956 SY720956:SZ720956 ACU720956:ACV720956 AMQ720956:AMR720956 AWM720956:AWN720956 BGI720956:BGJ720956 BQE720956:BQF720956 CAA720956:CAB720956 CJW720956:CJX720956 CTS720956:CTT720956 DDO720956:DDP720956 DNK720956:DNL720956 DXG720956:DXH720956 EHC720956:EHD720956 EQY720956:EQZ720956 FAU720956:FAV720956 FKQ720956:FKR720956 FUM720956:FUN720956 GEI720956:GEJ720956 GOE720956:GOF720956 GYA720956:GYB720956 HHW720956:HHX720956 HRS720956:HRT720956 IBO720956:IBP720956 ILK720956:ILL720956 IVG720956:IVH720956 JFC720956:JFD720956 JOY720956:JOZ720956 JYU720956:JYV720956 KIQ720956:KIR720956 KSM720956:KSN720956 LCI720956:LCJ720956 LME720956:LMF720956 LWA720956:LWB720956 MFW720956:MFX720956 MPS720956:MPT720956 MZO720956:MZP720956 NJK720956:NJL720956 NTG720956:NTH720956 ODC720956:ODD720956 OMY720956:OMZ720956 OWU720956:OWV720956 PGQ720956:PGR720956 PQM720956:PQN720956 QAI720956:QAJ720956 QKE720956:QKF720956 QUA720956:QUB720956 RDW720956:RDX720956 RNS720956:RNT720956 RXO720956:RXP720956 SHK720956:SHL720956 SRG720956:SRH720956 TBC720956:TBD720956 TKY720956:TKZ720956 TUU720956:TUV720956 UEQ720956:UER720956 UOM720956:UON720956 UYI720956:UYJ720956 VIE720956:VIF720956 VSA720956:VSB720956 WBW720956:WBX720956 WLS720956:WLT720956 WVO720956:WVP720956 N786492:O786492 JC786492:JD786492 SY786492:SZ786492 ACU786492:ACV786492 AMQ786492:AMR786492 AWM786492:AWN786492 BGI786492:BGJ786492 BQE786492:BQF786492 CAA786492:CAB786492 CJW786492:CJX786492 CTS786492:CTT786492 DDO786492:DDP786492 DNK786492:DNL786492 DXG786492:DXH786492 EHC786492:EHD786492 EQY786492:EQZ786492 FAU786492:FAV786492 FKQ786492:FKR786492 FUM786492:FUN786492 GEI786492:GEJ786492 GOE786492:GOF786492 GYA786492:GYB786492 HHW786492:HHX786492 HRS786492:HRT786492 IBO786492:IBP786492 ILK786492:ILL786492 IVG786492:IVH786492 JFC786492:JFD786492 JOY786492:JOZ786492 JYU786492:JYV786492 KIQ786492:KIR786492 KSM786492:KSN786492 LCI786492:LCJ786492 LME786492:LMF786492 LWA786492:LWB786492 MFW786492:MFX786492 MPS786492:MPT786492 MZO786492:MZP786492 NJK786492:NJL786492 NTG786492:NTH786492 ODC786492:ODD786492 OMY786492:OMZ786492 OWU786492:OWV786492 PGQ786492:PGR786492 PQM786492:PQN786492 QAI786492:QAJ786492 QKE786492:QKF786492 QUA786492:QUB786492 RDW786492:RDX786492 RNS786492:RNT786492 RXO786492:RXP786492 SHK786492:SHL786492 SRG786492:SRH786492 TBC786492:TBD786492 TKY786492:TKZ786492 TUU786492:TUV786492 UEQ786492:UER786492 UOM786492:UON786492 UYI786492:UYJ786492 VIE786492:VIF786492 VSA786492:VSB786492 WBW786492:WBX786492 WLS786492:WLT786492 WVO786492:WVP786492 N852028:O852028 JC852028:JD852028 SY852028:SZ852028 ACU852028:ACV852028 AMQ852028:AMR852028 AWM852028:AWN852028 BGI852028:BGJ852028 BQE852028:BQF852028 CAA852028:CAB852028 CJW852028:CJX852028 CTS852028:CTT852028 DDO852028:DDP852028 DNK852028:DNL852028 DXG852028:DXH852028 EHC852028:EHD852028 EQY852028:EQZ852028 FAU852028:FAV852028 FKQ852028:FKR852028 FUM852028:FUN852028 GEI852028:GEJ852028 GOE852028:GOF852028 GYA852028:GYB852028 HHW852028:HHX852028 HRS852028:HRT852028 IBO852028:IBP852028 ILK852028:ILL852028 IVG852028:IVH852028 JFC852028:JFD852028 JOY852028:JOZ852028 JYU852028:JYV852028 KIQ852028:KIR852028 KSM852028:KSN852028 LCI852028:LCJ852028 LME852028:LMF852028 LWA852028:LWB852028 MFW852028:MFX852028 MPS852028:MPT852028 MZO852028:MZP852028 NJK852028:NJL852028 NTG852028:NTH852028 ODC852028:ODD852028 OMY852028:OMZ852028 OWU852028:OWV852028 PGQ852028:PGR852028 PQM852028:PQN852028 QAI852028:QAJ852028 QKE852028:QKF852028 QUA852028:QUB852028 RDW852028:RDX852028 RNS852028:RNT852028 RXO852028:RXP852028 SHK852028:SHL852028 SRG852028:SRH852028 TBC852028:TBD852028 TKY852028:TKZ852028 TUU852028:TUV852028 UEQ852028:UER852028 UOM852028:UON852028 UYI852028:UYJ852028 VIE852028:VIF852028 VSA852028:VSB852028 WBW852028:WBX852028 WLS852028:WLT852028 WVO852028:WVP852028 N917564:O917564 JC917564:JD917564 SY917564:SZ917564 ACU917564:ACV917564 AMQ917564:AMR917564 AWM917564:AWN917564 BGI917564:BGJ917564 BQE917564:BQF917564 CAA917564:CAB917564 CJW917564:CJX917564 CTS917564:CTT917564 DDO917564:DDP917564 DNK917564:DNL917564 DXG917564:DXH917564 EHC917564:EHD917564 EQY917564:EQZ917564 FAU917564:FAV917564 FKQ917564:FKR917564 FUM917564:FUN917564 GEI917564:GEJ917564 GOE917564:GOF917564 GYA917564:GYB917564 HHW917564:HHX917564 HRS917564:HRT917564 IBO917564:IBP917564 ILK917564:ILL917564 IVG917564:IVH917564 JFC917564:JFD917564 JOY917564:JOZ917564 JYU917564:JYV917564 KIQ917564:KIR917564 KSM917564:KSN917564 LCI917564:LCJ917564 LME917564:LMF917564 LWA917564:LWB917564 MFW917564:MFX917564 MPS917564:MPT917564 MZO917564:MZP917564 NJK917564:NJL917564 NTG917564:NTH917564 ODC917564:ODD917564 OMY917564:OMZ917564 OWU917564:OWV917564 PGQ917564:PGR917564 PQM917564:PQN917564 QAI917564:QAJ917564 QKE917564:QKF917564 QUA917564:QUB917564 RDW917564:RDX917564 RNS917564:RNT917564 RXO917564:RXP917564 SHK917564:SHL917564 SRG917564:SRH917564 TBC917564:TBD917564 TKY917564:TKZ917564 TUU917564:TUV917564 UEQ917564:UER917564 UOM917564:UON917564 UYI917564:UYJ917564 VIE917564:VIF917564 VSA917564:VSB917564 WBW917564:WBX917564 WLS917564:WLT917564 WVO917564:WVP917564" xr:uid="{4928878C-7A58-4BCA-8955-1A9659E3C6A5}">
      <formula1>$O$81:$O$82</formula1>
    </dataValidation>
    <dataValidation type="list" allowBlank="1" showInputMessage="1" showErrorMessage="1" sqref="AF65 JU65 TQ65 ADM65 ANI65 AXE65 BHA65 BQW65 CAS65 CKO65 CUK65 DEG65 DOC65 DXY65 EHU65 ERQ65 FBM65 FLI65 FVE65 GFA65 GOW65 GYS65 HIO65 HSK65 ICG65 IMC65 IVY65 JFU65 JPQ65 JZM65 KJI65 KTE65 LDA65 LMW65 LWS65 MGO65 MQK65 NAG65 NKC65 NTY65 ODU65 ONQ65 OXM65 PHI65 PRE65 QBA65 QKW65 QUS65 REO65 ROK65 RYG65 SIC65 SRY65 TBU65 TLQ65 TVM65 UFI65 UPE65 UZA65 VIW65 VSS65 WCO65 WMK65 WWG65 Q65 JF65 TB65 ACX65 AMT65 AWP65 BGL65 BQH65 CAD65 CJZ65 CTV65 DDR65 DNN65 DXJ65 EHF65 ERB65 FAX65 FKT65 FUP65 GEL65 GOH65 GYD65 HHZ65 HRV65 IBR65 ILN65 IVJ65 JFF65 JPB65 JYX65 KIT65 KSP65 LCL65 LMH65 LWD65 MFZ65 MPV65 MZR65 NJN65 NTJ65 ODF65 ONB65 OWX65 PGT65 PQP65 QAL65 QKH65 QUD65 RDZ65 RNV65 RXR65 SHN65 SRJ65 TBF65 TLB65 TUX65 UET65 UOP65 UYL65 VIH65 VSD65 WBZ65 WLV65 WVR65" xr:uid="{D22E1C8A-1716-4096-83B7-6247D365833C}">
      <formula1>$R$88:$R$99</formula1>
    </dataValidation>
    <dataValidation type="list" allowBlank="1" showInputMessage="1" showErrorMessage="1" sqref="N65:O65 JC65:JD65 SY65:SZ65 ACU65:ACV65 AMQ65:AMR65 AWM65:AWN65 BGI65:BGJ65 BQE65:BQF65 CAA65:CAB65 CJW65:CJX65 CTS65:CTT65 DDO65:DDP65 DNK65:DNL65 DXG65:DXH65 EHC65:EHD65 EQY65:EQZ65 FAU65:FAV65 FKQ65:FKR65 FUM65:FUN65 GEI65:GEJ65 GOE65:GOF65 GYA65:GYB65 HHW65:HHX65 HRS65:HRT65 IBO65:IBP65 ILK65:ILL65 IVG65:IVH65 JFC65:JFD65 JOY65:JOZ65 JYU65:JYV65 KIQ65:KIR65 KSM65:KSN65 LCI65:LCJ65 LME65:LMF65 LWA65:LWB65 MFW65:MFX65 MPS65:MPT65 MZO65:MZP65 NJK65:NJL65 NTG65:NTH65 ODC65:ODD65 OMY65:OMZ65 OWU65:OWV65 PGQ65:PGR65 PQM65:PQN65 QAI65:QAJ65 QKE65:QKF65 QUA65:QUB65 RDW65:RDX65 RNS65:RNT65 RXO65:RXP65 SHK65:SHL65 SRG65:SRH65 TBC65:TBD65 TKY65:TKZ65 TUU65:TUV65 UEQ65:UER65 UOM65:UON65 UYI65:UYJ65 VIE65:VIF65 VSA65:VSB65 WBW65:WBX65 WLS65:WLT65 WVO65:WVP65" xr:uid="{57E6FA85-2158-4460-B2D5-6A9AB6F1B173}">
      <formula1>$O$88:$O$89</formula1>
    </dataValidation>
    <dataValidation type="list" allowBlank="1" showInputMessage="1" showErrorMessage="1" sqref="AJ65 JY65 TU65 ADQ65 ANM65 AXI65 BHE65 BRA65 CAW65 CKS65 CUO65 DEK65 DOG65 DYC65 EHY65 ERU65 FBQ65 FLM65 FVI65 GFE65 GPA65 GYW65 HIS65 HSO65 ICK65 IMG65 IWC65 JFY65 JPU65 JZQ65 KJM65 KTI65 LDE65 LNA65 LWW65 MGS65 MQO65 NAK65 NKG65 NUC65 ODY65 ONU65 OXQ65 PHM65 PRI65 QBE65 QLA65 QUW65 RES65 ROO65 RYK65 SIG65 SSC65 TBY65 TLU65 TVQ65 UFM65 UPI65 UZE65 VJA65 VSW65 WCS65 WMO65 WWK65" xr:uid="{735F3C2B-0C72-4DBA-98F1-A34B92853F66}">
      <formula1>$X$88:$X$118</formula1>
    </dataValidation>
    <dataValidation type="list" allowBlank="1" showInputMessage="1" showErrorMessage="1" sqref="AB65 JQ65 TM65 ADI65 ANE65 AXA65 BGW65 BQS65 CAO65 CKK65 CUG65 DEC65 DNY65 DXU65 EHQ65 ERM65 FBI65 FLE65 FVA65 GEW65 GOS65 GYO65 HIK65 HSG65 ICC65 ILY65 IVU65 JFQ65 JPM65 JZI65 KJE65 KTA65 LCW65 LMS65 LWO65 MGK65 MQG65 NAC65 NJY65 NTU65 ODQ65 ONM65 OXI65 PHE65 PRA65 QAW65 QKS65 QUO65 REK65 ROG65 RYC65 SHY65 SRU65 TBQ65 TLM65 TVI65 UFE65 UPA65 UYW65 VIS65 VSO65 WCK65 WMG65 WWC65" xr:uid="{1400CADB-5EF2-4DF6-BE6E-93BD53DBEB51}">
      <formula1>$AC$88:$AC$89</formula1>
    </dataValidation>
    <dataValidation type="list" allowBlank="1" showInputMessage="1" showErrorMessage="1" sqref="Y65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xr:uid="{68B86239-4C30-4D63-94FC-A6C6FA92AB94}">
      <formula1>$AB$88:$AB$89</formula1>
    </dataValidation>
    <dataValidation type="list" allowBlank="1" showInputMessage="1" showErrorMessage="1" sqref="V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xr:uid="{5435D83C-E3C0-4052-B099-8C0CC984D0B2}">
      <formula1>$AA$88:$AA$89</formula1>
    </dataValidation>
    <dataValidation type="list" allowBlank="1" showInputMessage="1" showErrorMessage="1" sqref="AH65 JW65 TS65 ADO65 ANK65 AXG65 BHC65 BQY65 CAU65 CKQ65 CUM65 DEI65 DOE65 DYA65 EHW65 ERS65 FBO65 FLK65 FVG65 GFC65 GOY65 GYU65 HIQ65 HSM65 ICI65 IME65 IWA65 JFW65 JPS65 JZO65 KJK65 KTG65 LDC65 LMY65 LWU65 MGQ65 MQM65 NAI65 NKE65 NUA65 ODW65 ONS65 OXO65 PHK65 PRG65 QBC65 QKY65 QUU65 REQ65 ROM65 RYI65 SIE65 SSA65 TBW65 TLS65 TVO65 UFK65 UPG65 UZC65 VIY65 VSU65 WCQ65 WMM65 WWI65 S65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xr:uid="{E7F712AC-BD15-450A-83DF-EC4C16149215}">
      <formula1>$U$88:$U$99</formula1>
    </dataValidation>
  </dataValidations>
  <pageMargins left="0.25" right="0.25" top="0.75" bottom="0.75" header="0.3" footer="0.3"/>
  <pageSetup paperSize="9" scale="8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502358-8ACF-463B-9EF2-119264AB04EF}">
          <x14:formula1>
            <xm:f>#REF!</xm:f>
          </x14:formula1>
          <xm:sqref>S50:S64 JH50:JH64 TD50:TD64 ACZ50:ACZ64 AMV50:AMV64 AWR50:AWR64 BGN50:BGN64 BQJ50:BQJ64 CAF50:CAF64 CKB50:CKB64 CTX50:CTX64 DDT50:DDT64 DNP50:DNP64 DXL50:DXL64 EHH50:EHH64 ERD50:ERD64 FAZ50:FAZ64 FKV50:FKV64 FUR50:FUR64 GEN50:GEN64 GOJ50:GOJ64 GYF50:GYF64 HIB50:HIB64 HRX50:HRX64 IBT50:IBT64 ILP50:ILP64 IVL50:IVL64 JFH50:JFH64 JPD50:JPD64 JYZ50:JYZ64 KIV50:KIV64 KSR50:KSR64 LCN50:LCN64 LMJ50:LMJ64 LWF50:LWF64 MGB50:MGB64 MPX50:MPX64 MZT50:MZT64 NJP50:NJP64 NTL50:NTL64 ODH50:ODH64 OND50:OND64 OWZ50:OWZ64 PGV50:PGV64 PQR50:PQR64 QAN50:QAN64 QKJ50:QKJ64 QUF50:QUF64 REB50:REB64 RNX50:RNX64 RXT50:RXT64 SHP50:SHP64 SRL50:SRL64 TBH50:TBH64 TLD50:TLD64 TUZ50:TUZ64 UEV50:UEV64 UOR50:UOR64 UYN50:UYN64 VIJ50:VIJ64 VSF50:VSF64 WCB50:WCB64 WLX50:WLX64 WVT50:WVT64 S65581:S65595 JH65581:JH65595 TD65581:TD65595 ACZ65581:ACZ65595 AMV65581:AMV65595 AWR65581:AWR65595 BGN65581:BGN65595 BQJ65581:BQJ65595 CAF65581:CAF65595 CKB65581:CKB65595 CTX65581:CTX65595 DDT65581:DDT65595 DNP65581:DNP65595 DXL65581:DXL65595 EHH65581:EHH65595 ERD65581:ERD65595 FAZ65581:FAZ65595 FKV65581:FKV65595 FUR65581:FUR65595 GEN65581:GEN65595 GOJ65581:GOJ65595 GYF65581:GYF65595 HIB65581:HIB65595 HRX65581:HRX65595 IBT65581:IBT65595 ILP65581:ILP65595 IVL65581:IVL65595 JFH65581:JFH65595 JPD65581:JPD65595 JYZ65581:JYZ65595 KIV65581:KIV65595 KSR65581:KSR65595 LCN65581:LCN65595 LMJ65581:LMJ65595 LWF65581:LWF65595 MGB65581:MGB65595 MPX65581:MPX65595 MZT65581:MZT65595 NJP65581:NJP65595 NTL65581:NTL65595 ODH65581:ODH65595 OND65581:OND65595 OWZ65581:OWZ65595 PGV65581:PGV65595 PQR65581:PQR65595 QAN65581:QAN65595 QKJ65581:QKJ65595 QUF65581:QUF65595 REB65581:REB65595 RNX65581:RNX65595 RXT65581:RXT65595 SHP65581:SHP65595 SRL65581:SRL65595 TBH65581:TBH65595 TLD65581:TLD65595 TUZ65581:TUZ65595 UEV65581:UEV65595 UOR65581:UOR65595 UYN65581:UYN65595 VIJ65581:VIJ65595 VSF65581:VSF65595 WCB65581:WCB65595 WLX65581:WLX65595 WVT65581:WVT65595 S131117:S131131 JH131117:JH131131 TD131117:TD131131 ACZ131117:ACZ131131 AMV131117:AMV131131 AWR131117:AWR131131 BGN131117:BGN131131 BQJ131117:BQJ131131 CAF131117:CAF131131 CKB131117:CKB131131 CTX131117:CTX131131 DDT131117:DDT131131 DNP131117:DNP131131 DXL131117:DXL131131 EHH131117:EHH131131 ERD131117:ERD131131 FAZ131117:FAZ131131 FKV131117:FKV131131 FUR131117:FUR131131 GEN131117:GEN131131 GOJ131117:GOJ131131 GYF131117:GYF131131 HIB131117:HIB131131 HRX131117:HRX131131 IBT131117:IBT131131 ILP131117:ILP131131 IVL131117:IVL131131 JFH131117:JFH131131 JPD131117:JPD131131 JYZ131117:JYZ131131 KIV131117:KIV131131 KSR131117:KSR131131 LCN131117:LCN131131 LMJ131117:LMJ131131 LWF131117:LWF131131 MGB131117:MGB131131 MPX131117:MPX131131 MZT131117:MZT131131 NJP131117:NJP131131 NTL131117:NTL131131 ODH131117:ODH131131 OND131117:OND131131 OWZ131117:OWZ131131 PGV131117:PGV131131 PQR131117:PQR131131 QAN131117:QAN131131 QKJ131117:QKJ131131 QUF131117:QUF131131 REB131117:REB131131 RNX131117:RNX131131 RXT131117:RXT131131 SHP131117:SHP131131 SRL131117:SRL131131 TBH131117:TBH131131 TLD131117:TLD131131 TUZ131117:TUZ131131 UEV131117:UEV131131 UOR131117:UOR131131 UYN131117:UYN131131 VIJ131117:VIJ131131 VSF131117:VSF131131 WCB131117:WCB131131 WLX131117:WLX131131 WVT131117:WVT131131 S196653:S196667 JH196653:JH196667 TD196653:TD196667 ACZ196653:ACZ196667 AMV196653:AMV196667 AWR196653:AWR196667 BGN196653:BGN196667 BQJ196653:BQJ196667 CAF196653:CAF196667 CKB196653:CKB196667 CTX196653:CTX196667 DDT196653:DDT196667 DNP196653:DNP196667 DXL196653:DXL196667 EHH196653:EHH196667 ERD196653:ERD196667 FAZ196653:FAZ196667 FKV196653:FKV196667 FUR196653:FUR196667 GEN196653:GEN196667 GOJ196653:GOJ196667 GYF196653:GYF196667 HIB196653:HIB196667 HRX196653:HRX196667 IBT196653:IBT196667 ILP196653:ILP196667 IVL196653:IVL196667 JFH196653:JFH196667 JPD196653:JPD196667 JYZ196653:JYZ196667 KIV196653:KIV196667 KSR196653:KSR196667 LCN196653:LCN196667 LMJ196653:LMJ196667 LWF196653:LWF196667 MGB196653:MGB196667 MPX196653:MPX196667 MZT196653:MZT196667 NJP196653:NJP196667 NTL196653:NTL196667 ODH196653:ODH196667 OND196653:OND196667 OWZ196653:OWZ196667 PGV196653:PGV196667 PQR196653:PQR196667 QAN196653:QAN196667 QKJ196653:QKJ196667 QUF196653:QUF196667 REB196653:REB196667 RNX196653:RNX196667 RXT196653:RXT196667 SHP196653:SHP196667 SRL196653:SRL196667 TBH196653:TBH196667 TLD196653:TLD196667 TUZ196653:TUZ196667 UEV196653:UEV196667 UOR196653:UOR196667 UYN196653:UYN196667 VIJ196653:VIJ196667 VSF196653:VSF196667 WCB196653:WCB196667 WLX196653:WLX196667 WVT196653:WVT196667 S262189:S262203 JH262189:JH262203 TD262189:TD262203 ACZ262189:ACZ262203 AMV262189:AMV262203 AWR262189:AWR262203 BGN262189:BGN262203 BQJ262189:BQJ262203 CAF262189:CAF262203 CKB262189:CKB262203 CTX262189:CTX262203 DDT262189:DDT262203 DNP262189:DNP262203 DXL262189:DXL262203 EHH262189:EHH262203 ERD262189:ERD262203 FAZ262189:FAZ262203 FKV262189:FKV262203 FUR262189:FUR262203 GEN262189:GEN262203 GOJ262189:GOJ262203 GYF262189:GYF262203 HIB262189:HIB262203 HRX262189:HRX262203 IBT262189:IBT262203 ILP262189:ILP262203 IVL262189:IVL262203 JFH262189:JFH262203 JPD262189:JPD262203 JYZ262189:JYZ262203 KIV262189:KIV262203 KSR262189:KSR262203 LCN262189:LCN262203 LMJ262189:LMJ262203 LWF262189:LWF262203 MGB262189:MGB262203 MPX262189:MPX262203 MZT262189:MZT262203 NJP262189:NJP262203 NTL262189:NTL262203 ODH262189:ODH262203 OND262189:OND262203 OWZ262189:OWZ262203 PGV262189:PGV262203 PQR262189:PQR262203 QAN262189:QAN262203 QKJ262189:QKJ262203 QUF262189:QUF262203 REB262189:REB262203 RNX262189:RNX262203 RXT262189:RXT262203 SHP262189:SHP262203 SRL262189:SRL262203 TBH262189:TBH262203 TLD262189:TLD262203 TUZ262189:TUZ262203 UEV262189:UEV262203 UOR262189:UOR262203 UYN262189:UYN262203 VIJ262189:VIJ262203 VSF262189:VSF262203 WCB262189:WCB262203 WLX262189:WLX262203 WVT262189:WVT262203 S327725:S327739 JH327725:JH327739 TD327725:TD327739 ACZ327725:ACZ327739 AMV327725:AMV327739 AWR327725:AWR327739 BGN327725:BGN327739 BQJ327725:BQJ327739 CAF327725:CAF327739 CKB327725:CKB327739 CTX327725:CTX327739 DDT327725:DDT327739 DNP327725:DNP327739 DXL327725:DXL327739 EHH327725:EHH327739 ERD327725:ERD327739 FAZ327725:FAZ327739 FKV327725:FKV327739 FUR327725:FUR327739 GEN327725:GEN327739 GOJ327725:GOJ327739 GYF327725:GYF327739 HIB327725:HIB327739 HRX327725:HRX327739 IBT327725:IBT327739 ILP327725:ILP327739 IVL327725:IVL327739 JFH327725:JFH327739 JPD327725:JPD327739 JYZ327725:JYZ327739 KIV327725:KIV327739 KSR327725:KSR327739 LCN327725:LCN327739 LMJ327725:LMJ327739 LWF327725:LWF327739 MGB327725:MGB327739 MPX327725:MPX327739 MZT327725:MZT327739 NJP327725:NJP327739 NTL327725:NTL327739 ODH327725:ODH327739 OND327725:OND327739 OWZ327725:OWZ327739 PGV327725:PGV327739 PQR327725:PQR327739 QAN327725:QAN327739 QKJ327725:QKJ327739 QUF327725:QUF327739 REB327725:REB327739 RNX327725:RNX327739 RXT327725:RXT327739 SHP327725:SHP327739 SRL327725:SRL327739 TBH327725:TBH327739 TLD327725:TLD327739 TUZ327725:TUZ327739 UEV327725:UEV327739 UOR327725:UOR327739 UYN327725:UYN327739 VIJ327725:VIJ327739 VSF327725:VSF327739 WCB327725:WCB327739 WLX327725:WLX327739 WVT327725:WVT327739 S393261:S393275 JH393261:JH393275 TD393261:TD393275 ACZ393261:ACZ393275 AMV393261:AMV393275 AWR393261:AWR393275 BGN393261:BGN393275 BQJ393261:BQJ393275 CAF393261:CAF393275 CKB393261:CKB393275 CTX393261:CTX393275 DDT393261:DDT393275 DNP393261:DNP393275 DXL393261:DXL393275 EHH393261:EHH393275 ERD393261:ERD393275 FAZ393261:FAZ393275 FKV393261:FKV393275 FUR393261:FUR393275 GEN393261:GEN393275 GOJ393261:GOJ393275 GYF393261:GYF393275 HIB393261:HIB393275 HRX393261:HRX393275 IBT393261:IBT393275 ILP393261:ILP393275 IVL393261:IVL393275 JFH393261:JFH393275 JPD393261:JPD393275 JYZ393261:JYZ393275 KIV393261:KIV393275 KSR393261:KSR393275 LCN393261:LCN393275 LMJ393261:LMJ393275 LWF393261:LWF393275 MGB393261:MGB393275 MPX393261:MPX393275 MZT393261:MZT393275 NJP393261:NJP393275 NTL393261:NTL393275 ODH393261:ODH393275 OND393261:OND393275 OWZ393261:OWZ393275 PGV393261:PGV393275 PQR393261:PQR393275 QAN393261:QAN393275 QKJ393261:QKJ393275 QUF393261:QUF393275 REB393261:REB393275 RNX393261:RNX393275 RXT393261:RXT393275 SHP393261:SHP393275 SRL393261:SRL393275 TBH393261:TBH393275 TLD393261:TLD393275 TUZ393261:TUZ393275 UEV393261:UEV393275 UOR393261:UOR393275 UYN393261:UYN393275 VIJ393261:VIJ393275 VSF393261:VSF393275 WCB393261:WCB393275 WLX393261:WLX393275 WVT393261:WVT393275 S458797:S458811 JH458797:JH458811 TD458797:TD458811 ACZ458797:ACZ458811 AMV458797:AMV458811 AWR458797:AWR458811 BGN458797:BGN458811 BQJ458797:BQJ458811 CAF458797:CAF458811 CKB458797:CKB458811 CTX458797:CTX458811 DDT458797:DDT458811 DNP458797:DNP458811 DXL458797:DXL458811 EHH458797:EHH458811 ERD458797:ERD458811 FAZ458797:FAZ458811 FKV458797:FKV458811 FUR458797:FUR458811 GEN458797:GEN458811 GOJ458797:GOJ458811 GYF458797:GYF458811 HIB458797:HIB458811 HRX458797:HRX458811 IBT458797:IBT458811 ILP458797:ILP458811 IVL458797:IVL458811 JFH458797:JFH458811 JPD458797:JPD458811 JYZ458797:JYZ458811 KIV458797:KIV458811 KSR458797:KSR458811 LCN458797:LCN458811 LMJ458797:LMJ458811 LWF458797:LWF458811 MGB458797:MGB458811 MPX458797:MPX458811 MZT458797:MZT458811 NJP458797:NJP458811 NTL458797:NTL458811 ODH458797:ODH458811 OND458797:OND458811 OWZ458797:OWZ458811 PGV458797:PGV458811 PQR458797:PQR458811 QAN458797:QAN458811 QKJ458797:QKJ458811 QUF458797:QUF458811 REB458797:REB458811 RNX458797:RNX458811 RXT458797:RXT458811 SHP458797:SHP458811 SRL458797:SRL458811 TBH458797:TBH458811 TLD458797:TLD458811 TUZ458797:TUZ458811 UEV458797:UEV458811 UOR458797:UOR458811 UYN458797:UYN458811 VIJ458797:VIJ458811 VSF458797:VSF458811 WCB458797:WCB458811 WLX458797:WLX458811 WVT458797:WVT458811 S524333:S524347 JH524333:JH524347 TD524333:TD524347 ACZ524333:ACZ524347 AMV524333:AMV524347 AWR524333:AWR524347 BGN524333:BGN524347 BQJ524333:BQJ524347 CAF524333:CAF524347 CKB524333:CKB524347 CTX524333:CTX524347 DDT524333:DDT524347 DNP524333:DNP524347 DXL524333:DXL524347 EHH524333:EHH524347 ERD524333:ERD524347 FAZ524333:FAZ524347 FKV524333:FKV524347 FUR524333:FUR524347 GEN524333:GEN524347 GOJ524333:GOJ524347 GYF524333:GYF524347 HIB524333:HIB524347 HRX524333:HRX524347 IBT524333:IBT524347 ILP524333:ILP524347 IVL524333:IVL524347 JFH524333:JFH524347 JPD524333:JPD524347 JYZ524333:JYZ524347 KIV524333:KIV524347 KSR524333:KSR524347 LCN524333:LCN524347 LMJ524333:LMJ524347 LWF524333:LWF524347 MGB524333:MGB524347 MPX524333:MPX524347 MZT524333:MZT524347 NJP524333:NJP524347 NTL524333:NTL524347 ODH524333:ODH524347 OND524333:OND524347 OWZ524333:OWZ524347 PGV524333:PGV524347 PQR524333:PQR524347 QAN524333:QAN524347 QKJ524333:QKJ524347 QUF524333:QUF524347 REB524333:REB524347 RNX524333:RNX524347 RXT524333:RXT524347 SHP524333:SHP524347 SRL524333:SRL524347 TBH524333:TBH524347 TLD524333:TLD524347 TUZ524333:TUZ524347 UEV524333:UEV524347 UOR524333:UOR524347 UYN524333:UYN524347 VIJ524333:VIJ524347 VSF524333:VSF524347 WCB524333:WCB524347 WLX524333:WLX524347 WVT524333:WVT524347 S589869:S589883 JH589869:JH589883 TD589869:TD589883 ACZ589869:ACZ589883 AMV589869:AMV589883 AWR589869:AWR589883 BGN589869:BGN589883 BQJ589869:BQJ589883 CAF589869:CAF589883 CKB589869:CKB589883 CTX589869:CTX589883 DDT589869:DDT589883 DNP589869:DNP589883 DXL589869:DXL589883 EHH589869:EHH589883 ERD589869:ERD589883 FAZ589869:FAZ589883 FKV589869:FKV589883 FUR589869:FUR589883 GEN589869:GEN589883 GOJ589869:GOJ589883 GYF589869:GYF589883 HIB589869:HIB589883 HRX589869:HRX589883 IBT589869:IBT589883 ILP589869:ILP589883 IVL589869:IVL589883 JFH589869:JFH589883 JPD589869:JPD589883 JYZ589869:JYZ589883 KIV589869:KIV589883 KSR589869:KSR589883 LCN589869:LCN589883 LMJ589869:LMJ589883 LWF589869:LWF589883 MGB589869:MGB589883 MPX589869:MPX589883 MZT589869:MZT589883 NJP589869:NJP589883 NTL589869:NTL589883 ODH589869:ODH589883 OND589869:OND589883 OWZ589869:OWZ589883 PGV589869:PGV589883 PQR589869:PQR589883 QAN589869:QAN589883 QKJ589869:QKJ589883 QUF589869:QUF589883 REB589869:REB589883 RNX589869:RNX589883 RXT589869:RXT589883 SHP589869:SHP589883 SRL589869:SRL589883 TBH589869:TBH589883 TLD589869:TLD589883 TUZ589869:TUZ589883 UEV589869:UEV589883 UOR589869:UOR589883 UYN589869:UYN589883 VIJ589869:VIJ589883 VSF589869:VSF589883 WCB589869:WCB589883 WLX589869:WLX589883 WVT589869:WVT589883 S655405:S655419 JH655405:JH655419 TD655405:TD655419 ACZ655405:ACZ655419 AMV655405:AMV655419 AWR655405:AWR655419 BGN655405:BGN655419 BQJ655405:BQJ655419 CAF655405:CAF655419 CKB655405:CKB655419 CTX655405:CTX655419 DDT655405:DDT655419 DNP655405:DNP655419 DXL655405:DXL655419 EHH655405:EHH655419 ERD655405:ERD655419 FAZ655405:FAZ655419 FKV655405:FKV655419 FUR655405:FUR655419 GEN655405:GEN655419 GOJ655405:GOJ655419 GYF655405:GYF655419 HIB655405:HIB655419 HRX655405:HRX655419 IBT655405:IBT655419 ILP655405:ILP655419 IVL655405:IVL655419 JFH655405:JFH655419 JPD655405:JPD655419 JYZ655405:JYZ655419 KIV655405:KIV655419 KSR655405:KSR655419 LCN655405:LCN655419 LMJ655405:LMJ655419 LWF655405:LWF655419 MGB655405:MGB655419 MPX655405:MPX655419 MZT655405:MZT655419 NJP655405:NJP655419 NTL655405:NTL655419 ODH655405:ODH655419 OND655405:OND655419 OWZ655405:OWZ655419 PGV655405:PGV655419 PQR655405:PQR655419 QAN655405:QAN655419 QKJ655405:QKJ655419 QUF655405:QUF655419 REB655405:REB655419 RNX655405:RNX655419 RXT655405:RXT655419 SHP655405:SHP655419 SRL655405:SRL655419 TBH655405:TBH655419 TLD655405:TLD655419 TUZ655405:TUZ655419 UEV655405:UEV655419 UOR655405:UOR655419 UYN655405:UYN655419 VIJ655405:VIJ655419 VSF655405:VSF655419 WCB655405:WCB655419 WLX655405:WLX655419 WVT655405:WVT655419 S720941:S720955 JH720941:JH720955 TD720941:TD720955 ACZ720941:ACZ720955 AMV720941:AMV720955 AWR720941:AWR720955 BGN720941:BGN720955 BQJ720941:BQJ720955 CAF720941:CAF720955 CKB720941:CKB720955 CTX720941:CTX720955 DDT720941:DDT720955 DNP720941:DNP720955 DXL720941:DXL720955 EHH720941:EHH720955 ERD720941:ERD720955 FAZ720941:FAZ720955 FKV720941:FKV720955 FUR720941:FUR720955 GEN720941:GEN720955 GOJ720941:GOJ720955 GYF720941:GYF720955 HIB720941:HIB720955 HRX720941:HRX720955 IBT720941:IBT720955 ILP720941:ILP720955 IVL720941:IVL720955 JFH720941:JFH720955 JPD720941:JPD720955 JYZ720941:JYZ720955 KIV720941:KIV720955 KSR720941:KSR720955 LCN720941:LCN720955 LMJ720941:LMJ720955 LWF720941:LWF720955 MGB720941:MGB720955 MPX720941:MPX720955 MZT720941:MZT720955 NJP720941:NJP720955 NTL720941:NTL720955 ODH720941:ODH720955 OND720941:OND720955 OWZ720941:OWZ720955 PGV720941:PGV720955 PQR720941:PQR720955 QAN720941:QAN720955 QKJ720941:QKJ720955 QUF720941:QUF720955 REB720941:REB720955 RNX720941:RNX720955 RXT720941:RXT720955 SHP720941:SHP720955 SRL720941:SRL720955 TBH720941:TBH720955 TLD720941:TLD720955 TUZ720941:TUZ720955 UEV720941:UEV720955 UOR720941:UOR720955 UYN720941:UYN720955 VIJ720941:VIJ720955 VSF720941:VSF720955 WCB720941:WCB720955 WLX720941:WLX720955 WVT720941:WVT720955 S786477:S786491 JH786477:JH786491 TD786477:TD786491 ACZ786477:ACZ786491 AMV786477:AMV786491 AWR786477:AWR786491 BGN786477:BGN786491 BQJ786477:BQJ786491 CAF786477:CAF786491 CKB786477:CKB786491 CTX786477:CTX786491 DDT786477:DDT786491 DNP786477:DNP786491 DXL786477:DXL786491 EHH786477:EHH786491 ERD786477:ERD786491 FAZ786477:FAZ786491 FKV786477:FKV786491 FUR786477:FUR786491 GEN786477:GEN786491 GOJ786477:GOJ786491 GYF786477:GYF786491 HIB786477:HIB786491 HRX786477:HRX786491 IBT786477:IBT786491 ILP786477:ILP786491 IVL786477:IVL786491 JFH786477:JFH786491 JPD786477:JPD786491 JYZ786477:JYZ786491 KIV786477:KIV786491 KSR786477:KSR786491 LCN786477:LCN786491 LMJ786477:LMJ786491 LWF786477:LWF786491 MGB786477:MGB786491 MPX786477:MPX786491 MZT786477:MZT786491 NJP786477:NJP786491 NTL786477:NTL786491 ODH786477:ODH786491 OND786477:OND786491 OWZ786477:OWZ786491 PGV786477:PGV786491 PQR786477:PQR786491 QAN786477:QAN786491 QKJ786477:QKJ786491 QUF786477:QUF786491 REB786477:REB786491 RNX786477:RNX786491 RXT786477:RXT786491 SHP786477:SHP786491 SRL786477:SRL786491 TBH786477:TBH786491 TLD786477:TLD786491 TUZ786477:TUZ786491 UEV786477:UEV786491 UOR786477:UOR786491 UYN786477:UYN786491 VIJ786477:VIJ786491 VSF786477:VSF786491 WCB786477:WCB786491 WLX786477:WLX786491 WVT786477:WVT786491 S852013:S852027 JH852013:JH852027 TD852013:TD852027 ACZ852013:ACZ852027 AMV852013:AMV852027 AWR852013:AWR852027 BGN852013:BGN852027 BQJ852013:BQJ852027 CAF852013:CAF852027 CKB852013:CKB852027 CTX852013:CTX852027 DDT852013:DDT852027 DNP852013:DNP852027 DXL852013:DXL852027 EHH852013:EHH852027 ERD852013:ERD852027 FAZ852013:FAZ852027 FKV852013:FKV852027 FUR852013:FUR852027 GEN852013:GEN852027 GOJ852013:GOJ852027 GYF852013:GYF852027 HIB852013:HIB852027 HRX852013:HRX852027 IBT852013:IBT852027 ILP852013:ILP852027 IVL852013:IVL852027 JFH852013:JFH852027 JPD852013:JPD852027 JYZ852013:JYZ852027 KIV852013:KIV852027 KSR852013:KSR852027 LCN852013:LCN852027 LMJ852013:LMJ852027 LWF852013:LWF852027 MGB852013:MGB852027 MPX852013:MPX852027 MZT852013:MZT852027 NJP852013:NJP852027 NTL852013:NTL852027 ODH852013:ODH852027 OND852013:OND852027 OWZ852013:OWZ852027 PGV852013:PGV852027 PQR852013:PQR852027 QAN852013:QAN852027 QKJ852013:QKJ852027 QUF852013:QUF852027 REB852013:REB852027 RNX852013:RNX852027 RXT852013:RXT852027 SHP852013:SHP852027 SRL852013:SRL852027 TBH852013:TBH852027 TLD852013:TLD852027 TUZ852013:TUZ852027 UEV852013:UEV852027 UOR852013:UOR852027 UYN852013:UYN852027 VIJ852013:VIJ852027 VSF852013:VSF852027 WCB852013:WCB852027 WLX852013:WLX852027 WVT852013:WVT852027 S917549:S917563 JH917549:JH917563 TD917549:TD917563 ACZ917549:ACZ917563 AMV917549:AMV917563 AWR917549:AWR917563 BGN917549:BGN917563 BQJ917549:BQJ917563 CAF917549:CAF917563 CKB917549:CKB917563 CTX917549:CTX917563 DDT917549:DDT917563 DNP917549:DNP917563 DXL917549:DXL917563 EHH917549:EHH917563 ERD917549:ERD917563 FAZ917549:FAZ917563 FKV917549:FKV917563 FUR917549:FUR917563 GEN917549:GEN917563 GOJ917549:GOJ917563 GYF917549:GYF917563 HIB917549:HIB917563 HRX917549:HRX917563 IBT917549:IBT917563 ILP917549:ILP917563 IVL917549:IVL917563 JFH917549:JFH917563 JPD917549:JPD917563 JYZ917549:JYZ917563 KIV917549:KIV917563 KSR917549:KSR917563 LCN917549:LCN917563 LMJ917549:LMJ917563 LWF917549:LWF917563 MGB917549:MGB917563 MPX917549:MPX917563 MZT917549:MZT917563 NJP917549:NJP917563 NTL917549:NTL917563 ODH917549:ODH917563 OND917549:OND917563 OWZ917549:OWZ917563 PGV917549:PGV917563 PQR917549:PQR917563 QAN917549:QAN917563 QKJ917549:QKJ917563 QUF917549:QUF917563 REB917549:REB917563 RNX917549:RNX917563 RXT917549:RXT917563 SHP917549:SHP917563 SRL917549:SRL917563 TBH917549:TBH917563 TLD917549:TLD917563 TUZ917549:TUZ917563 UEV917549:UEV917563 UOR917549:UOR917563 UYN917549:UYN917563 VIJ917549:VIJ917563 VSF917549:VSF917563 WCB917549:WCB917563 WLX917549:WLX917563 WVT917549:WVT917563 S983085:S983099 JH983085:JH983099 TD983085:TD983099 ACZ983085:ACZ983099 AMV983085:AMV983099 AWR983085:AWR983099 BGN983085:BGN983099 BQJ983085:BQJ983099 CAF983085:CAF983099 CKB983085:CKB983099 CTX983085:CTX983099 DDT983085:DDT983099 DNP983085:DNP983099 DXL983085:DXL983099 EHH983085:EHH983099 ERD983085:ERD983099 FAZ983085:FAZ983099 FKV983085:FKV983099 FUR983085:FUR983099 GEN983085:GEN983099 GOJ983085:GOJ983099 GYF983085:GYF983099 HIB983085:HIB983099 HRX983085:HRX983099 IBT983085:IBT983099 ILP983085:ILP983099 IVL983085:IVL983099 JFH983085:JFH983099 JPD983085:JPD983099 JYZ983085:JYZ983099 KIV983085:KIV983099 KSR983085:KSR983099 LCN983085:LCN983099 LMJ983085:LMJ983099 LWF983085:LWF983099 MGB983085:MGB983099 MPX983085:MPX983099 MZT983085:MZT983099 NJP983085:NJP983099 NTL983085:NTL983099 ODH983085:ODH983099 OND983085:OND983099 OWZ983085:OWZ983099 PGV983085:PGV983099 PQR983085:PQR983099 QAN983085:QAN983099 QKJ983085:QKJ983099 QUF983085:QUF983099 REB983085:REB983099 RNX983085:RNX983099 RXT983085:RXT983099 SHP983085:SHP983099 SRL983085:SRL983099 TBH983085:TBH983099 TLD983085:TLD983099 TUZ983085:TUZ983099 UEV983085:UEV983099 UOR983085:UOR983099 UYN983085:UYN983099 VIJ983085:VIJ983099 VSF983085:VSF983099 WCB983085:WCB983099 WLX983085:WLX983099 WVT983085:WVT983099 AH50:AH64 JW50:JW64 TS50:TS64 ADO50:ADO64 ANK50:ANK64 AXG50:AXG64 BHC50:BHC64 BQY50:BQY64 CAU50:CAU64 CKQ50:CKQ64 CUM50:CUM64 DEI50:DEI64 DOE50:DOE64 DYA50:DYA64 EHW50:EHW64 ERS50:ERS64 FBO50:FBO64 FLK50:FLK64 FVG50:FVG64 GFC50:GFC64 GOY50:GOY64 GYU50:GYU64 HIQ50:HIQ64 HSM50:HSM64 ICI50:ICI64 IME50:IME64 IWA50:IWA64 JFW50:JFW64 JPS50:JPS64 JZO50:JZO64 KJK50:KJK64 KTG50:KTG64 LDC50:LDC64 LMY50:LMY64 LWU50:LWU64 MGQ50:MGQ64 MQM50:MQM64 NAI50:NAI64 NKE50:NKE64 NUA50:NUA64 ODW50:ODW64 ONS50:ONS64 OXO50:OXO64 PHK50:PHK64 PRG50:PRG64 QBC50:QBC64 QKY50:QKY64 QUU50:QUU64 REQ50:REQ64 ROM50:ROM64 RYI50:RYI64 SIE50:SIE64 SSA50:SSA64 TBW50:TBW64 TLS50:TLS64 TVO50:TVO64 UFK50:UFK64 UPG50:UPG64 UZC50:UZC64 VIY50:VIY64 VSU50:VSU64 WCQ50:WCQ64 WMM50:WMM64 WWI50:WWI64 AH65581:AH65595 JW65581:JW65595 TS65581:TS65595 ADO65581:ADO65595 ANK65581:ANK65595 AXG65581:AXG65595 BHC65581:BHC65595 BQY65581:BQY65595 CAU65581:CAU65595 CKQ65581:CKQ65595 CUM65581:CUM65595 DEI65581:DEI65595 DOE65581:DOE65595 DYA65581:DYA65595 EHW65581:EHW65595 ERS65581:ERS65595 FBO65581:FBO65595 FLK65581:FLK65595 FVG65581:FVG65595 GFC65581:GFC65595 GOY65581:GOY65595 GYU65581:GYU65595 HIQ65581:HIQ65595 HSM65581:HSM65595 ICI65581:ICI65595 IME65581:IME65595 IWA65581:IWA65595 JFW65581:JFW65595 JPS65581:JPS65595 JZO65581:JZO65595 KJK65581:KJK65595 KTG65581:KTG65595 LDC65581:LDC65595 LMY65581:LMY65595 LWU65581:LWU65595 MGQ65581:MGQ65595 MQM65581:MQM65595 NAI65581:NAI65595 NKE65581:NKE65595 NUA65581:NUA65595 ODW65581:ODW65595 ONS65581:ONS65595 OXO65581:OXO65595 PHK65581:PHK65595 PRG65581:PRG65595 QBC65581:QBC65595 QKY65581:QKY65595 QUU65581:QUU65595 REQ65581:REQ65595 ROM65581:ROM65595 RYI65581:RYI65595 SIE65581:SIE65595 SSA65581:SSA65595 TBW65581:TBW65595 TLS65581:TLS65595 TVO65581:TVO65595 UFK65581:UFK65595 UPG65581:UPG65595 UZC65581:UZC65595 VIY65581:VIY65595 VSU65581:VSU65595 WCQ65581:WCQ65595 WMM65581:WMM65595 WWI65581:WWI65595 AH131117:AH131131 JW131117:JW131131 TS131117:TS131131 ADO131117:ADO131131 ANK131117:ANK131131 AXG131117:AXG131131 BHC131117:BHC131131 BQY131117:BQY131131 CAU131117:CAU131131 CKQ131117:CKQ131131 CUM131117:CUM131131 DEI131117:DEI131131 DOE131117:DOE131131 DYA131117:DYA131131 EHW131117:EHW131131 ERS131117:ERS131131 FBO131117:FBO131131 FLK131117:FLK131131 FVG131117:FVG131131 GFC131117:GFC131131 GOY131117:GOY131131 GYU131117:GYU131131 HIQ131117:HIQ131131 HSM131117:HSM131131 ICI131117:ICI131131 IME131117:IME131131 IWA131117:IWA131131 JFW131117:JFW131131 JPS131117:JPS131131 JZO131117:JZO131131 KJK131117:KJK131131 KTG131117:KTG131131 LDC131117:LDC131131 LMY131117:LMY131131 LWU131117:LWU131131 MGQ131117:MGQ131131 MQM131117:MQM131131 NAI131117:NAI131131 NKE131117:NKE131131 NUA131117:NUA131131 ODW131117:ODW131131 ONS131117:ONS131131 OXO131117:OXO131131 PHK131117:PHK131131 PRG131117:PRG131131 QBC131117:QBC131131 QKY131117:QKY131131 QUU131117:QUU131131 REQ131117:REQ131131 ROM131117:ROM131131 RYI131117:RYI131131 SIE131117:SIE131131 SSA131117:SSA131131 TBW131117:TBW131131 TLS131117:TLS131131 TVO131117:TVO131131 UFK131117:UFK131131 UPG131117:UPG131131 UZC131117:UZC131131 VIY131117:VIY131131 VSU131117:VSU131131 WCQ131117:WCQ131131 WMM131117:WMM131131 WWI131117:WWI131131 AH196653:AH196667 JW196653:JW196667 TS196653:TS196667 ADO196653:ADO196667 ANK196653:ANK196667 AXG196653:AXG196667 BHC196653:BHC196667 BQY196653:BQY196667 CAU196653:CAU196667 CKQ196653:CKQ196667 CUM196653:CUM196667 DEI196653:DEI196667 DOE196653:DOE196667 DYA196653:DYA196667 EHW196653:EHW196667 ERS196653:ERS196667 FBO196653:FBO196667 FLK196653:FLK196667 FVG196653:FVG196667 GFC196653:GFC196667 GOY196653:GOY196667 GYU196653:GYU196667 HIQ196653:HIQ196667 HSM196653:HSM196667 ICI196653:ICI196667 IME196653:IME196667 IWA196653:IWA196667 JFW196653:JFW196667 JPS196653:JPS196667 JZO196653:JZO196667 KJK196653:KJK196667 KTG196653:KTG196667 LDC196653:LDC196667 LMY196653:LMY196667 LWU196653:LWU196667 MGQ196653:MGQ196667 MQM196653:MQM196667 NAI196653:NAI196667 NKE196653:NKE196667 NUA196653:NUA196667 ODW196653:ODW196667 ONS196653:ONS196667 OXO196653:OXO196667 PHK196653:PHK196667 PRG196653:PRG196667 QBC196653:QBC196667 QKY196653:QKY196667 QUU196653:QUU196667 REQ196653:REQ196667 ROM196653:ROM196667 RYI196653:RYI196667 SIE196653:SIE196667 SSA196653:SSA196667 TBW196653:TBW196667 TLS196653:TLS196667 TVO196653:TVO196667 UFK196653:UFK196667 UPG196653:UPG196667 UZC196653:UZC196667 VIY196653:VIY196667 VSU196653:VSU196667 WCQ196653:WCQ196667 WMM196653:WMM196667 WWI196653:WWI196667 AH262189:AH262203 JW262189:JW262203 TS262189:TS262203 ADO262189:ADO262203 ANK262189:ANK262203 AXG262189:AXG262203 BHC262189:BHC262203 BQY262189:BQY262203 CAU262189:CAU262203 CKQ262189:CKQ262203 CUM262189:CUM262203 DEI262189:DEI262203 DOE262189:DOE262203 DYA262189:DYA262203 EHW262189:EHW262203 ERS262189:ERS262203 FBO262189:FBO262203 FLK262189:FLK262203 FVG262189:FVG262203 GFC262189:GFC262203 GOY262189:GOY262203 GYU262189:GYU262203 HIQ262189:HIQ262203 HSM262189:HSM262203 ICI262189:ICI262203 IME262189:IME262203 IWA262189:IWA262203 JFW262189:JFW262203 JPS262189:JPS262203 JZO262189:JZO262203 KJK262189:KJK262203 KTG262189:KTG262203 LDC262189:LDC262203 LMY262189:LMY262203 LWU262189:LWU262203 MGQ262189:MGQ262203 MQM262189:MQM262203 NAI262189:NAI262203 NKE262189:NKE262203 NUA262189:NUA262203 ODW262189:ODW262203 ONS262189:ONS262203 OXO262189:OXO262203 PHK262189:PHK262203 PRG262189:PRG262203 QBC262189:QBC262203 QKY262189:QKY262203 QUU262189:QUU262203 REQ262189:REQ262203 ROM262189:ROM262203 RYI262189:RYI262203 SIE262189:SIE262203 SSA262189:SSA262203 TBW262189:TBW262203 TLS262189:TLS262203 TVO262189:TVO262203 UFK262189:UFK262203 UPG262189:UPG262203 UZC262189:UZC262203 VIY262189:VIY262203 VSU262189:VSU262203 WCQ262189:WCQ262203 WMM262189:WMM262203 WWI262189:WWI262203 AH327725:AH327739 JW327725:JW327739 TS327725:TS327739 ADO327725:ADO327739 ANK327725:ANK327739 AXG327725:AXG327739 BHC327725:BHC327739 BQY327725:BQY327739 CAU327725:CAU327739 CKQ327725:CKQ327739 CUM327725:CUM327739 DEI327725:DEI327739 DOE327725:DOE327739 DYA327725:DYA327739 EHW327725:EHW327739 ERS327725:ERS327739 FBO327725:FBO327739 FLK327725:FLK327739 FVG327725:FVG327739 GFC327725:GFC327739 GOY327725:GOY327739 GYU327725:GYU327739 HIQ327725:HIQ327739 HSM327725:HSM327739 ICI327725:ICI327739 IME327725:IME327739 IWA327725:IWA327739 JFW327725:JFW327739 JPS327725:JPS327739 JZO327725:JZO327739 KJK327725:KJK327739 KTG327725:KTG327739 LDC327725:LDC327739 LMY327725:LMY327739 LWU327725:LWU327739 MGQ327725:MGQ327739 MQM327725:MQM327739 NAI327725:NAI327739 NKE327725:NKE327739 NUA327725:NUA327739 ODW327725:ODW327739 ONS327725:ONS327739 OXO327725:OXO327739 PHK327725:PHK327739 PRG327725:PRG327739 QBC327725:QBC327739 QKY327725:QKY327739 QUU327725:QUU327739 REQ327725:REQ327739 ROM327725:ROM327739 RYI327725:RYI327739 SIE327725:SIE327739 SSA327725:SSA327739 TBW327725:TBW327739 TLS327725:TLS327739 TVO327725:TVO327739 UFK327725:UFK327739 UPG327725:UPG327739 UZC327725:UZC327739 VIY327725:VIY327739 VSU327725:VSU327739 WCQ327725:WCQ327739 WMM327725:WMM327739 WWI327725:WWI327739 AH393261:AH393275 JW393261:JW393275 TS393261:TS393275 ADO393261:ADO393275 ANK393261:ANK393275 AXG393261:AXG393275 BHC393261:BHC393275 BQY393261:BQY393275 CAU393261:CAU393275 CKQ393261:CKQ393275 CUM393261:CUM393275 DEI393261:DEI393275 DOE393261:DOE393275 DYA393261:DYA393275 EHW393261:EHW393275 ERS393261:ERS393275 FBO393261:FBO393275 FLK393261:FLK393275 FVG393261:FVG393275 GFC393261:GFC393275 GOY393261:GOY393275 GYU393261:GYU393275 HIQ393261:HIQ393275 HSM393261:HSM393275 ICI393261:ICI393275 IME393261:IME393275 IWA393261:IWA393275 JFW393261:JFW393275 JPS393261:JPS393275 JZO393261:JZO393275 KJK393261:KJK393275 KTG393261:KTG393275 LDC393261:LDC393275 LMY393261:LMY393275 LWU393261:LWU393275 MGQ393261:MGQ393275 MQM393261:MQM393275 NAI393261:NAI393275 NKE393261:NKE393275 NUA393261:NUA393275 ODW393261:ODW393275 ONS393261:ONS393275 OXO393261:OXO393275 PHK393261:PHK393275 PRG393261:PRG393275 QBC393261:QBC393275 QKY393261:QKY393275 QUU393261:QUU393275 REQ393261:REQ393275 ROM393261:ROM393275 RYI393261:RYI393275 SIE393261:SIE393275 SSA393261:SSA393275 TBW393261:TBW393275 TLS393261:TLS393275 TVO393261:TVO393275 UFK393261:UFK393275 UPG393261:UPG393275 UZC393261:UZC393275 VIY393261:VIY393275 VSU393261:VSU393275 WCQ393261:WCQ393275 WMM393261:WMM393275 WWI393261:WWI393275 AH458797:AH458811 JW458797:JW458811 TS458797:TS458811 ADO458797:ADO458811 ANK458797:ANK458811 AXG458797:AXG458811 BHC458797:BHC458811 BQY458797:BQY458811 CAU458797:CAU458811 CKQ458797:CKQ458811 CUM458797:CUM458811 DEI458797:DEI458811 DOE458797:DOE458811 DYA458797:DYA458811 EHW458797:EHW458811 ERS458797:ERS458811 FBO458797:FBO458811 FLK458797:FLK458811 FVG458797:FVG458811 GFC458797:GFC458811 GOY458797:GOY458811 GYU458797:GYU458811 HIQ458797:HIQ458811 HSM458797:HSM458811 ICI458797:ICI458811 IME458797:IME458811 IWA458797:IWA458811 JFW458797:JFW458811 JPS458797:JPS458811 JZO458797:JZO458811 KJK458797:KJK458811 KTG458797:KTG458811 LDC458797:LDC458811 LMY458797:LMY458811 LWU458797:LWU458811 MGQ458797:MGQ458811 MQM458797:MQM458811 NAI458797:NAI458811 NKE458797:NKE458811 NUA458797:NUA458811 ODW458797:ODW458811 ONS458797:ONS458811 OXO458797:OXO458811 PHK458797:PHK458811 PRG458797:PRG458811 QBC458797:QBC458811 QKY458797:QKY458811 QUU458797:QUU458811 REQ458797:REQ458811 ROM458797:ROM458811 RYI458797:RYI458811 SIE458797:SIE458811 SSA458797:SSA458811 TBW458797:TBW458811 TLS458797:TLS458811 TVO458797:TVO458811 UFK458797:UFK458811 UPG458797:UPG458811 UZC458797:UZC458811 VIY458797:VIY458811 VSU458797:VSU458811 WCQ458797:WCQ458811 WMM458797:WMM458811 WWI458797:WWI458811 AH524333:AH524347 JW524333:JW524347 TS524333:TS524347 ADO524333:ADO524347 ANK524333:ANK524347 AXG524333:AXG524347 BHC524333:BHC524347 BQY524333:BQY524347 CAU524333:CAU524347 CKQ524333:CKQ524347 CUM524333:CUM524347 DEI524333:DEI524347 DOE524333:DOE524347 DYA524333:DYA524347 EHW524333:EHW524347 ERS524333:ERS524347 FBO524333:FBO524347 FLK524333:FLK524347 FVG524333:FVG524347 GFC524333:GFC524347 GOY524333:GOY524347 GYU524333:GYU524347 HIQ524333:HIQ524347 HSM524333:HSM524347 ICI524333:ICI524347 IME524333:IME524347 IWA524333:IWA524347 JFW524333:JFW524347 JPS524333:JPS524347 JZO524333:JZO524347 KJK524333:KJK524347 KTG524333:KTG524347 LDC524333:LDC524347 LMY524333:LMY524347 LWU524333:LWU524347 MGQ524333:MGQ524347 MQM524333:MQM524347 NAI524333:NAI524347 NKE524333:NKE524347 NUA524333:NUA524347 ODW524333:ODW524347 ONS524333:ONS524347 OXO524333:OXO524347 PHK524333:PHK524347 PRG524333:PRG524347 QBC524333:QBC524347 QKY524333:QKY524347 QUU524333:QUU524347 REQ524333:REQ524347 ROM524333:ROM524347 RYI524333:RYI524347 SIE524333:SIE524347 SSA524333:SSA524347 TBW524333:TBW524347 TLS524333:TLS524347 TVO524333:TVO524347 UFK524333:UFK524347 UPG524333:UPG524347 UZC524333:UZC524347 VIY524333:VIY524347 VSU524333:VSU524347 WCQ524333:WCQ524347 WMM524333:WMM524347 WWI524333:WWI524347 AH589869:AH589883 JW589869:JW589883 TS589869:TS589883 ADO589869:ADO589883 ANK589869:ANK589883 AXG589869:AXG589883 BHC589869:BHC589883 BQY589869:BQY589883 CAU589869:CAU589883 CKQ589869:CKQ589883 CUM589869:CUM589883 DEI589869:DEI589883 DOE589869:DOE589883 DYA589869:DYA589883 EHW589869:EHW589883 ERS589869:ERS589883 FBO589869:FBO589883 FLK589869:FLK589883 FVG589869:FVG589883 GFC589869:GFC589883 GOY589869:GOY589883 GYU589869:GYU589883 HIQ589869:HIQ589883 HSM589869:HSM589883 ICI589869:ICI589883 IME589869:IME589883 IWA589869:IWA589883 JFW589869:JFW589883 JPS589869:JPS589883 JZO589869:JZO589883 KJK589869:KJK589883 KTG589869:KTG589883 LDC589869:LDC589883 LMY589869:LMY589883 LWU589869:LWU589883 MGQ589869:MGQ589883 MQM589869:MQM589883 NAI589869:NAI589883 NKE589869:NKE589883 NUA589869:NUA589883 ODW589869:ODW589883 ONS589869:ONS589883 OXO589869:OXO589883 PHK589869:PHK589883 PRG589869:PRG589883 QBC589869:QBC589883 QKY589869:QKY589883 QUU589869:QUU589883 REQ589869:REQ589883 ROM589869:ROM589883 RYI589869:RYI589883 SIE589869:SIE589883 SSA589869:SSA589883 TBW589869:TBW589883 TLS589869:TLS589883 TVO589869:TVO589883 UFK589869:UFK589883 UPG589869:UPG589883 UZC589869:UZC589883 VIY589869:VIY589883 VSU589869:VSU589883 WCQ589869:WCQ589883 WMM589869:WMM589883 WWI589869:WWI589883 AH655405:AH655419 JW655405:JW655419 TS655405:TS655419 ADO655405:ADO655419 ANK655405:ANK655419 AXG655405:AXG655419 BHC655405:BHC655419 BQY655405:BQY655419 CAU655405:CAU655419 CKQ655405:CKQ655419 CUM655405:CUM655419 DEI655405:DEI655419 DOE655405:DOE655419 DYA655405:DYA655419 EHW655405:EHW655419 ERS655405:ERS655419 FBO655405:FBO655419 FLK655405:FLK655419 FVG655405:FVG655419 GFC655405:GFC655419 GOY655405:GOY655419 GYU655405:GYU655419 HIQ655405:HIQ655419 HSM655405:HSM655419 ICI655405:ICI655419 IME655405:IME655419 IWA655405:IWA655419 JFW655405:JFW655419 JPS655405:JPS655419 JZO655405:JZO655419 KJK655405:KJK655419 KTG655405:KTG655419 LDC655405:LDC655419 LMY655405:LMY655419 LWU655405:LWU655419 MGQ655405:MGQ655419 MQM655405:MQM655419 NAI655405:NAI655419 NKE655405:NKE655419 NUA655405:NUA655419 ODW655405:ODW655419 ONS655405:ONS655419 OXO655405:OXO655419 PHK655405:PHK655419 PRG655405:PRG655419 QBC655405:QBC655419 QKY655405:QKY655419 QUU655405:QUU655419 REQ655405:REQ655419 ROM655405:ROM655419 RYI655405:RYI655419 SIE655405:SIE655419 SSA655405:SSA655419 TBW655405:TBW655419 TLS655405:TLS655419 TVO655405:TVO655419 UFK655405:UFK655419 UPG655405:UPG655419 UZC655405:UZC655419 VIY655405:VIY655419 VSU655405:VSU655419 WCQ655405:WCQ655419 WMM655405:WMM655419 WWI655405:WWI655419 AH720941:AH720955 JW720941:JW720955 TS720941:TS720955 ADO720941:ADO720955 ANK720941:ANK720955 AXG720941:AXG720955 BHC720941:BHC720955 BQY720941:BQY720955 CAU720941:CAU720955 CKQ720941:CKQ720955 CUM720941:CUM720955 DEI720941:DEI720955 DOE720941:DOE720955 DYA720941:DYA720955 EHW720941:EHW720955 ERS720941:ERS720955 FBO720941:FBO720955 FLK720941:FLK720955 FVG720941:FVG720955 GFC720941:GFC720955 GOY720941:GOY720955 GYU720941:GYU720955 HIQ720941:HIQ720955 HSM720941:HSM720955 ICI720941:ICI720955 IME720941:IME720955 IWA720941:IWA720955 JFW720941:JFW720955 JPS720941:JPS720955 JZO720941:JZO720955 KJK720941:KJK720955 KTG720941:KTG720955 LDC720941:LDC720955 LMY720941:LMY720955 LWU720941:LWU720955 MGQ720941:MGQ720955 MQM720941:MQM720955 NAI720941:NAI720955 NKE720941:NKE720955 NUA720941:NUA720955 ODW720941:ODW720955 ONS720941:ONS720955 OXO720941:OXO720955 PHK720941:PHK720955 PRG720941:PRG720955 QBC720941:QBC720955 QKY720941:QKY720955 QUU720941:QUU720955 REQ720941:REQ720955 ROM720941:ROM720955 RYI720941:RYI720955 SIE720941:SIE720955 SSA720941:SSA720955 TBW720941:TBW720955 TLS720941:TLS720955 TVO720941:TVO720955 UFK720941:UFK720955 UPG720941:UPG720955 UZC720941:UZC720955 VIY720941:VIY720955 VSU720941:VSU720955 WCQ720941:WCQ720955 WMM720941:WMM720955 WWI720941:WWI720955 AH786477:AH786491 JW786477:JW786491 TS786477:TS786491 ADO786477:ADO786491 ANK786477:ANK786491 AXG786477:AXG786491 BHC786477:BHC786491 BQY786477:BQY786491 CAU786477:CAU786491 CKQ786477:CKQ786491 CUM786477:CUM786491 DEI786477:DEI786491 DOE786477:DOE786491 DYA786477:DYA786491 EHW786477:EHW786491 ERS786477:ERS786491 FBO786477:FBO786491 FLK786477:FLK786491 FVG786477:FVG786491 GFC786477:GFC786491 GOY786477:GOY786491 GYU786477:GYU786491 HIQ786477:HIQ786491 HSM786477:HSM786491 ICI786477:ICI786491 IME786477:IME786491 IWA786477:IWA786491 JFW786477:JFW786491 JPS786477:JPS786491 JZO786477:JZO786491 KJK786477:KJK786491 KTG786477:KTG786491 LDC786477:LDC786491 LMY786477:LMY786491 LWU786477:LWU786491 MGQ786477:MGQ786491 MQM786477:MQM786491 NAI786477:NAI786491 NKE786477:NKE786491 NUA786477:NUA786491 ODW786477:ODW786491 ONS786477:ONS786491 OXO786477:OXO786491 PHK786477:PHK786491 PRG786477:PRG786491 QBC786477:QBC786491 QKY786477:QKY786491 QUU786477:QUU786491 REQ786477:REQ786491 ROM786477:ROM786491 RYI786477:RYI786491 SIE786477:SIE786491 SSA786477:SSA786491 TBW786477:TBW786491 TLS786477:TLS786491 TVO786477:TVO786491 UFK786477:UFK786491 UPG786477:UPG786491 UZC786477:UZC786491 VIY786477:VIY786491 VSU786477:VSU786491 WCQ786477:WCQ786491 WMM786477:WMM786491 WWI786477:WWI786491 AH852013:AH852027 JW852013:JW852027 TS852013:TS852027 ADO852013:ADO852027 ANK852013:ANK852027 AXG852013:AXG852027 BHC852013:BHC852027 BQY852013:BQY852027 CAU852013:CAU852027 CKQ852013:CKQ852027 CUM852013:CUM852027 DEI852013:DEI852027 DOE852013:DOE852027 DYA852013:DYA852027 EHW852013:EHW852027 ERS852013:ERS852027 FBO852013:FBO852027 FLK852013:FLK852027 FVG852013:FVG852027 GFC852013:GFC852027 GOY852013:GOY852027 GYU852013:GYU852027 HIQ852013:HIQ852027 HSM852013:HSM852027 ICI852013:ICI852027 IME852013:IME852027 IWA852013:IWA852027 JFW852013:JFW852027 JPS852013:JPS852027 JZO852013:JZO852027 KJK852013:KJK852027 KTG852013:KTG852027 LDC852013:LDC852027 LMY852013:LMY852027 LWU852013:LWU852027 MGQ852013:MGQ852027 MQM852013:MQM852027 NAI852013:NAI852027 NKE852013:NKE852027 NUA852013:NUA852027 ODW852013:ODW852027 ONS852013:ONS852027 OXO852013:OXO852027 PHK852013:PHK852027 PRG852013:PRG852027 QBC852013:QBC852027 QKY852013:QKY852027 QUU852013:QUU852027 REQ852013:REQ852027 ROM852013:ROM852027 RYI852013:RYI852027 SIE852013:SIE852027 SSA852013:SSA852027 TBW852013:TBW852027 TLS852013:TLS852027 TVO852013:TVO852027 UFK852013:UFK852027 UPG852013:UPG852027 UZC852013:UZC852027 VIY852013:VIY852027 VSU852013:VSU852027 WCQ852013:WCQ852027 WMM852013:WMM852027 WWI852013:WWI852027 AH917549:AH917563 JW917549:JW917563 TS917549:TS917563 ADO917549:ADO917563 ANK917549:ANK917563 AXG917549:AXG917563 BHC917549:BHC917563 BQY917549:BQY917563 CAU917549:CAU917563 CKQ917549:CKQ917563 CUM917549:CUM917563 DEI917549:DEI917563 DOE917549:DOE917563 DYA917549:DYA917563 EHW917549:EHW917563 ERS917549:ERS917563 FBO917549:FBO917563 FLK917549:FLK917563 FVG917549:FVG917563 GFC917549:GFC917563 GOY917549:GOY917563 GYU917549:GYU917563 HIQ917549:HIQ917563 HSM917549:HSM917563 ICI917549:ICI917563 IME917549:IME917563 IWA917549:IWA917563 JFW917549:JFW917563 JPS917549:JPS917563 JZO917549:JZO917563 KJK917549:KJK917563 KTG917549:KTG917563 LDC917549:LDC917563 LMY917549:LMY917563 LWU917549:LWU917563 MGQ917549:MGQ917563 MQM917549:MQM917563 NAI917549:NAI917563 NKE917549:NKE917563 NUA917549:NUA917563 ODW917549:ODW917563 ONS917549:ONS917563 OXO917549:OXO917563 PHK917549:PHK917563 PRG917549:PRG917563 QBC917549:QBC917563 QKY917549:QKY917563 QUU917549:QUU917563 REQ917549:REQ917563 ROM917549:ROM917563 RYI917549:RYI917563 SIE917549:SIE917563 SSA917549:SSA917563 TBW917549:TBW917563 TLS917549:TLS917563 TVO917549:TVO917563 UFK917549:UFK917563 UPG917549:UPG917563 UZC917549:UZC917563 VIY917549:VIY917563 VSU917549:VSU917563 WCQ917549:WCQ917563 WMM917549:WMM917563 WWI917549:WWI917563 AH983085:AH983099 JW983085:JW983099 TS983085:TS983099 ADO983085:ADO983099 ANK983085:ANK983099 AXG983085:AXG983099 BHC983085:BHC983099 BQY983085:BQY983099 CAU983085:CAU983099 CKQ983085:CKQ983099 CUM983085:CUM983099 DEI983085:DEI983099 DOE983085:DOE983099 DYA983085:DYA983099 EHW983085:EHW983099 ERS983085:ERS983099 FBO983085:FBO983099 FLK983085:FLK983099 FVG983085:FVG983099 GFC983085:GFC983099 GOY983085:GOY983099 GYU983085:GYU983099 HIQ983085:HIQ983099 HSM983085:HSM983099 ICI983085:ICI983099 IME983085:IME983099 IWA983085:IWA983099 JFW983085:JFW983099 JPS983085:JPS983099 JZO983085:JZO983099 KJK983085:KJK983099 KTG983085:KTG983099 LDC983085:LDC983099 LMY983085:LMY983099 LWU983085:LWU983099 MGQ983085:MGQ983099 MQM983085:MQM983099 NAI983085:NAI983099 NKE983085:NKE983099 NUA983085:NUA983099 ODW983085:ODW983099 ONS983085:ONS983099 OXO983085:OXO983099 PHK983085:PHK983099 PRG983085:PRG983099 QBC983085:QBC983099 QKY983085:QKY983099 QUU983085:QUU983099 REQ983085:REQ983099 ROM983085:ROM983099 RYI983085:RYI983099 SIE983085:SIE983099 SSA983085:SSA983099 TBW983085:TBW983099 TLS983085:TLS983099 TVO983085:TVO983099 UFK983085:UFK983099 UPG983085:UPG983099 UZC983085:UZC983099 VIY983085:VIY983099 VSU983085:VSU983099 WCQ983085:WCQ983099 WMM983085:WMM983099 WWI983085:WWI983099 V50:V64 JK50:JK64 TG50:TG64 ADC50:ADC64 AMY50:AMY64 AWU50:AWU64 BGQ50:BGQ64 BQM50:BQM64 CAI50:CAI64 CKE50:CKE64 CUA50:CUA64 DDW50:DDW64 DNS50:DNS64 DXO50:DXO64 EHK50:EHK64 ERG50:ERG64 FBC50:FBC64 FKY50:FKY64 FUU50:FUU64 GEQ50:GEQ64 GOM50:GOM64 GYI50:GYI64 HIE50:HIE64 HSA50:HSA64 IBW50:IBW64 ILS50:ILS64 IVO50:IVO64 JFK50:JFK64 JPG50:JPG64 JZC50:JZC64 KIY50:KIY64 KSU50:KSU64 LCQ50:LCQ64 LMM50:LMM64 LWI50:LWI64 MGE50:MGE64 MQA50:MQA64 MZW50:MZW64 NJS50:NJS64 NTO50:NTO64 ODK50:ODK64 ONG50:ONG64 OXC50:OXC64 PGY50:PGY64 PQU50:PQU64 QAQ50:QAQ64 QKM50:QKM64 QUI50:QUI64 REE50:REE64 ROA50:ROA64 RXW50:RXW64 SHS50:SHS64 SRO50:SRO64 TBK50:TBK64 TLG50:TLG64 TVC50:TVC64 UEY50:UEY64 UOU50:UOU64 UYQ50:UYQ64 VIM50:VIM64 VSI50:VSI64 WCE50:WCE64 WMA50:WMA64 WVW50:WVW64 V65581:V65595 JK65581:JK65595 TG65581:TG65595 ADC65581:ADC65595 AMY65581:AMY65595 AWU65581:AWU65595 BGQ65581:BGQ65595 BQM65581:BQM65595 CAI65581:CAI65595 CKE65581:CKE65595 CUA65581:CUA65595 DDW65581:DDW65595 DNS65581:DNS65595 DXO65581:DXO65595 EHK65581:EHK65595 ERG65581:ERG65595 FBC65581:FBC65595 FKY65581:FKY65595 FUU65581:FUU65595 GEQ65581:GEQ65595 GOM65581:GOM65595 GYI65581:GYI65595 HIE65581:HIE65595 HSA65581:HSA65595 IBW65581:IBW65595 ILS65581:ILS65595 IVO65581:IVO65595 JFK65581:JFK65595 JPG65581:JPG65595 JZC65581:JZC65595 KIY65581:KIY65595 KSU65581:KSU65595 LCQ65581:LCQ65595 LMM65581:LMM65595 LWI65581:LWI65595 MGE65581:MGE65595 MQA65581:MQA65595 MZW65581:MZW65595 NJS65581:NJS65595 NTO65581:NTO65595 ODK65581:ODK65595 ONG65581:ONG65595 OXC65581:OXC65595 PGY65581:PGY65595 PQU65581:PQU65595 QAQ65581:QAQ65595 QKM65581:QKM65595 QUI65581:QUI65595 REE65581:REE65595 ROA65581:ROA65595 RXW65581:RXW65595 SHS65581:SHS65595 SRO65581:SRO65595 TBK65581:TBK65595 TLG65581:TLG65595 TVC65581:TVC65595 UEY65581:UEY65595 UOU65581:UOU65595 UYQ65581:UYQ65595 VIM65581:VIM65595 VSI65581:VSI65595 WCE65581:WCE65595 WMA65581:WMA65595 WVW65581:WVW65595 V131117:V131131 JK131117:JK131131 TG131117:TG131131 ADC131117:ADC131131 AMY131117:AMY131131 AWU131117:AWU131131 BGQ131117:BGQ131131 BQM131117:BQM131131 CAI131117:CAI131131 CKE131117:CKE131131 CUA131117:CUA131131 DDW131117:DDW131131 DNS131117:DNS131131 DXO131117:DXO131131 EHK131117:EHK131131 ERG131117:ERG131131 FBC131117:FBC131131 FKY131117:FKY131131 FUU131117:FUU131131 GEQ131117:GEQ131131 GOM131117:GOM131131 GYI131117:GYI131131 HIE131117:HIE131131 HSA131117:HSA131131 IBW131117:IBW131131 ILS131117:ILS131131 IVO131117:IVO131131 JFK131117:JFK131131 JPG131117:JPG131131 JZC131117:JZC131131 KIY131117:KIY131131 KSU131117:KSU131131 LCQ131117:LCQ131131 LMM131117:LMM131131 LWI131117:LWI131131 MGE131117:MGE131131 MQA131117:MQA131131 MZW131117:MZW131131 NJS131117:NJS131131 NTO131117:NTO131131 ODK131117:ODK131131 ONG131117:ONG131131 OXC131117:OXC131131 PGY131117:PGY131131 PQU131117:PQU131131 QAQ131117:QAQ131131 QKM131117:QKM131131 QUI131117:QUI131131 REE131117:REE131131 ROA131117:ROA131131 RXW131117:RXW131131 SHS131117:SHS131131 SRO131117:SRO131131 TBK131117:TBK131131 TLG131117:TLG131131 TVC131117:TVC131131 UEY131117:UEY131131 UOU131117:UOU131131 UYQ131117:UYQ131131 VIM131117:VIM131131 VSI131117:VSI131131 WCE131117:WCE131131 WMA131117:WMA131131 WVW131117:WVW131131 V196653:V196667 JK196653:JK196667 TG196653:TG196667 ADC196653:ADC196667 AMY196653:AMY196667 AWU196653:AWU196667 BGQ196653:BGQ196667 BQM196653:BQM196667 CAI196653:CAI196667 CKE196653:CKE196667 CUA196653:CUA196667 DDW196653:DDW196667 DNS196653:DNS196667 DXO196653:DXO196667 EHK196653:EHK196667 ERG196653:ERG196667 FBC196653:FBC196667 FKY196653:FKY196667 FUU196653:FUU196667 GEQ196653:GEQ196667 GOM196653:GOM196667 GYI196653:GYI196667 HIE196653:HIE196667 HSA196653:HSA196667 IBW196653:IBW196667 ILS196653:ILS196667 IVO196653:IVO196667 JFK196653:JFK196667 JPG196653:JPG196667 JZC196653:JZC196667 KIY196653:KIY196667 KSU196653:KSU196667 LCQ196653:LCQ196667 LMM196653:LMM196667 LWI196653:LWI196667 MGE196653:MGE196667 MQA196653:MQA196667 MZW196653:MZW196667 NJS196653:NJS196667 NTO196653:NTO196667 ODK196653:ODK196667 ONG196653:ONG196667 OXC196653:OXC196667 PGY196653:PGY196667 PQU196653:PQU196667 QAQ196653:QAQ196667 QKM196653:QKM196667 QUI196653:QUI196667 REE196653:REE196667 ROA196653:ROA196667 RXW196653:RXW196667 SHS196653:SHS196667 SRO196653:SRO196667 TBK196653:TBK196667 TLG196653:TLG196667 TVC196653:TVC196667 UEY196653:UEY196667 UOU196653:UOU196667 UYQ196653:UYQ196667 VIM196653:VIM196667 VSI196653:VSI196667 WCE196653:WCE196667 WMA196653:WMA196667 WVW196653:WVW196667 V262189:V262203 JK262189:JK262203 TG262189:TG262203 ADC262189:ADC262203 AMY262189:AMY262203 AWU262189:AWU262203 BGQ262189:BGQ262203 BQM262189:BQM262203 CAI262189:CAI262203 CKE262189:CKE262203 CUA262189:CUA262203 DDW262189:DDW262203 DNS262189:DNS262203 DXO262189:DXO262203 EHK262189:EHK262203 ERG262189:ERG262203 FBC262189:FBC262203 FKY262189:FKY262203 FUU262189:FUU262203 GEQ262189:GEQ262203 GOM262189:GOM262203 GYI262189:GYI262203 HIE262189:HIE262203 HSA262189:HSA262203 IBW262189:IBW262203 ILS262189:ILS262203 IVO262189:IVO262203 JFK262189:JFK262203 JPG262189:JPG262203 JZC262189:JZC262203 KIY262189:KIY262203 KSU262189:KSU262203 LCQ262189:LCQ262203 LMM262189:LMM262203 LWI262189:LWI262203 MGE262189:MGE262203 MQA262189:MQA262203 MZW262189:MZW262203 NJS262189:NJS262203 NTO262189:NTO262203 ODK262189:ODK262203 ONG262189:ONG262203 OXC262189:OXC262203 PGY262189:PGY262203 PQU262189:PQU262203 QAQ262189:QAQ262203 QKM262189:QKM262203 QUI262189:QUI262203 REE262189:REE262203 ROA262189:ROA262203 RXW262189:RXW262203 SHS262189:SHS262203 SRO262189:SRO262203 TBK262189:TBK262203 TLG262189:TLG262203 TVC262189:TVC262203 UEY262189:UEY262203 UOU262189:UOU262203 UYQ262189:UYQ262203 VIM262189:VIM262203 VSI262189:VSI262203 WCE262189:WCE262203 WMA262189:WMA262203 WVW262189:WVW262203 V327725:V327739 JK327725:JK327739 TG327725:TG327739 ADC327725:ADC327739 AMY327725:AMY327739 AWU327725:AWU327739 BGQ327725:BGQ327739 BQM327725:BQM327739 CAI327725:CAI327739 CKE327725:CKE327739 CUA327725:CUA327739 DDW327725:DDW327739 DNS327725:DNS327739 DXO327725:DXO327739 EHK327725:EHK327739 ERG327725:ERG327739 FBC327725:FBC327739 FKY327725:FKY327739 FUU327725:FUU327739 GEQ327725:GEQ327739 GOM327725:GOM327739 GYI327725:GYI327739 HIE327725:HIE327739 HSA327725:HSA327739 IBW327725:IBW327739 ILS327725:ILS327739 IVO327725:IVO327739 JFK327725:JFK327739 JPG327725:JPG327739 JZC327725:JZC327739 KIY327725:KIY327739 KSU327725:KSU327739 LCQ327725:LCQ327739 LMM327725:LMM327739 LWI327725:LWI327739 MGE327725:MGE327739 MQA327725:MQA327739 MZW327725:MZW327739 NJS327725:NJS327739 NTO327725:NTO327739 ODK327725:ODK327739 ONG327725:ONG327739 OXC327725:OXC327739 PGY327725:PGY327739 PQU327725:PQU327739 QAQ327725:QAQ327739 QKM327725:QKM327739 QUI327725:QUI327739 REE327725:REE327739 ROA327725:ROA327739 RXW327725:RXW327739 SHS327725:SHS327739 SRO327725:SRO327739 TBK327725:TBK327739 TLG327725:TLG327739 TVC327725:TVC327739 UEY327725:UEY327739 UOU327725:UOU327739 UYQ327725:UYQ327739 VIM327725:VIM327739 VSI327725:VSI327739 WCE327725:WCE327739 WMA327725:WMA327739 WVW327725:WVW327739 V393261:V393275 JK393261:JK393275 TG393261:TG393275 ADC393261:ADC393275 AMY393261:AMY393275 AWU393261:AWU393275 BGQ393261:BGQ393275 BQM393261:BQM393275 CAI393261:CAI393275 CKE393261:CKE393275 CUA393261:CUA393275 DDW393261:DDW393275 DNS393261:DNS393275 DXO393261:DXO393275 EHK393261:EHK393275 ERG393261:ERG393275 FBC393261:FBC393275 FKY393261:FKY393275 FUU393261:FUU393275 GEQ393261:GEQ393275 GOM393261:GOM393275 GYI393261:GYI393275 HIE393261:HIE393275 HSA393261:HSA393275 IBW393261:IBW393275 ILS393261:ILS393275 IVO393261:IVO393275 JFK393261:JFK393275 JPG393261:JPG393275 JZC393261:JZC393275 KIY393261:KIY393275 KSU393261:KSU393275 LCQ393261:LCQ393275 LMM393261:LMM393275 LWI393261:LWI393275 MGE393261:MGE393275 MQA393261:MQA393275 MZW393261:MZW393275 NJS393261:NJS393275 NTO393261:NTO393275 ODK393261:ODK393275 ONG393261:ONG393275 OXC393261:OXC393275 PGY393261:PGY393275 PQU393261:PQU393275 QAQ393261:QAQ393275 QKM393261:QKM393275 QUI393261:QUI393275 REE393261:REE393275 ROA393261:ROA393275 RXW393261:RXW393275 SHS393261:SHS393275 SRO393261:SRO393275 TBK393261:TBK393275 TLG393261:TLG393275 TVC393261:TVC393275 UEY393261:UEY393275 UOU393261:UOU393275 UYQ393261:UYQ393275 VIM393261:VIM393275 VSI393261:VSI393275 WCE393261:WCE393275 WMA393261:WMA393275 WVW393261:WVW393275 V458797:V458811 JK458797:JK458811 TG458797:TG458811 ADC458797:ADC458811 AMY458797:AMY458811 AWU458797:AWU458811 BGQ458797:BGQ458811 BQM458797:BQM458811 CAI458797:CAI458811 CKE458797:CKE458811 CUA458797:CUA458811 DDW458797:DDW458811 DNS458797:DNS458811 DXO458797:DXO458811 EHK458797:EHK458811 ERG458797:ERG458811 FBC458797:FBC458811 FKY458797:FKY458811 FUU458797:FUU458811 GEQ458797:GEQ458811 GOM458797:GOM458811 GYI458797:GYI458811 HIE458797:HIE458811 HSA458797:HSA458811 IBW458797:IBW458811 ILS458797:ILS458811 IVO458797:IVO458811 JFK458797:JFK458811 JPG458797:JPG458811 JZC458797:JZC458811 KIY458797:KIY458811 KSU458797:KSU458811 LCQ458797:LCQ458811 LMM458797:LMM458811 LWI458797:LWI458811 MGE458797:MGE458811 MQA458797:MQA458811 MZW458797:MZW458811 NJS458797:NJS458811 NTO458797:NTO458811 ODK458797:ODK458811 ONG458797:ONG458811 OXC458797:OXC458811 PGY458797:PGY458811 PQU458797:PQU458811 QAQ458797:QAQ458811 QKM458797:QKM458811 QUI458797:QUI458811 REE458797:REE458811 ROA458797:ROA458811 RXW458797:RXW458811 SHS458797:SHS458811 SRO458797:SRO458811 TBK458797:TBK458811 TLG458797:TLG458811 TVC458797:TVC458811 UEY458797:UEY458811 UOU458797:UOU458811 UYQ458797:UYQ458811 VIM458797:VIM458811 VSI458797:VSI458811 WCE458797:WCE458811 WMA458797:WMA458811 WVW458797:WVW458811 V524333:V524347 JK524333:JK524347 TG524333:TG524347 ADC524333:ADC524347 AMY524333:AMY524347 AWU524333:AWU524347 BGQ524333:BGQ524347 BQM524333:BQM524347 CAI524333:CAI524347 CKE524333:CKE524347 CUA524333:CUA524347 DDW524333:DDW524347 DNS524333:DNS524347 DXO524333:DXO524347 EHK524333:EHK524347 ERG524333:ERG524347 FBC524333:FBC524347 FKY524333:FKY524347 FUU524333:FUU524347 GEQ524333:GEQ524347 GOM524333:GOM524347 GYI524333:GYI524347 HIE524333:HIE524347 HSA524333:HSA524347 IBW524333:IBW524347 ILS524333:ILS524347 IVO524333:IVO524347 JFK524333:JFK524347 JPG524333:JPG524347 JZC524333:JZC524347 KIY524333:KIY524347 KSU524333:KSU524347 LCQ524333:LCQ524347 LMM524333:LMM524347 LWI524333:LWI524347 MGE524333:MGE524347 MQA524333:MQA524347 MZW524333:MZW524347 NJS524333:NJS524347 NTO524333:NTO524347 ODK524333:ODK524347 ONG524333:ONG524347 OXC524333:OXC524347 PGY524333:PGY524347 PQU524333:PQU524347 QAQ524333:QAQ524347 QKM524333:QKM524347 QUI524333:QUI524347 REE524333:REE524347 ROA524333:ROA524347 RXW524333:RXW524347 SHS524333:SHS524347 SRO524333:SRO524347 TBK524333:TBK524347 TLG524333:TLG524347 TVC524333:TVC524347 UEY524333:UEY524347 UOU524333:UOU524347 UYQ524333:UYQ524347 VIM524333:VIM524347 VSI524333:VSI524347 WCE524333:WCE524347 WMA524333:WMA524347 WVW524333:WVW524347 V589869:V589883 JK589869:JK589883 TG589869:TG589883 ADC589869:ADC589883 AMY589869:AMY589883 AWU589869:AWU589883 BGQ589869:BGQ589883 BQM589869:BQM589883 CAI589869:CAI589883 CKE589869:CKE589883 CUA589869:CUA589883 DDW589869:DDW589883 DNS589869:DNS589883 DXO589869:DXO589883 EHK589869:EHK589883 ERG589869:ERG589883 FBC589869:FBC589883 FKY589869:FKY589883 FUU589869:FUU589883 GEQ589869:GEQ589883 GOM589869:GOM589883 GYI589869:GYI589883 HIE589869:HIE589883 HSA589869:HSA589883 IBW589869:IBW589883 ILS589869:ILS589883 IVO589869:IVO589883 JFK589869:JFK589883 JPG589869:JPG589883 JZC589869:JZC589883 KIY589869:KIY589883 KSU589869:KSU589883 LCQ589869:LCQ589883 LMM589869:LMM589883 LWI589869:LWI589883 MGE589869:MGE589883 MQA589869:MQA589883 MZW589869:MZW589883 NJS589869:NJS589883 NTO589869:NTO589883 ODK589869:ODK589883 ONG589869:ONG589883 OXC589869:OXC589883 PGY589869:PGY589883 PQU589869:PQU589883 QAQ589869:QAQ589883 QKM589869:QKM589883 QUI589869:QUI589883 REE589869:REE589883 ROA589869:ROA589883 RXW589869:RXW589883 SHS589869:SHS589883 SRO589869:SRO589883 TBK589869:TBK589883 TLG589869:TLG589883 TVC589869:TVC589883 UEY589869:UEY589883 UOU589869:UOU589883 UYQ589869:UYQ589883 VIM589869:VIM589883 VSI589869:VSI589883 WCE589869:WCE589883 WMA589869:WMA589883 WVW589869:WVW589883 V655405:V655419 JK655405:JK655419 TG655405:TG655419 ADC655405:ADC655419 AMY655405:AMY655419 AWU655405:AWU655419 BGQ655405:BGQ655419 BQM655405:BQM655419 CAI655405:CAI655419 CKE655405:CKE655419 CUA655405:CUA655419 DDW655405:DDW655419 DNS655405:DNS655419 DXO655405:DXO655419 EHK655405:EHK655419 ERG655405:ERG655419 FBC655405:FBC655419 FKY655405:FKY655419 FUU655405:FUU655419 GEQ655405:GEQ655419 GOM655405:GOM655419 GYI655405:GYI655419 HIE655405:HIE655419 HSA655405:HSA655419 IBW655405:IBW655419 ILS655405:ILS655419 IVO655405:IVO655419 JFK655405:JFK655419 JPG655405:JPG655419 JZC655405:JZC655419 KIY655405:KIY655419 KSU655405:KSU655419 LCQ655405:LCQ655419 LMM655405:LMM655419 LWI655405:LWI655419 MGE655405:MGE655419 MQA655405:MQA655419 MZW655405:MZW655419 NJS655405:NJS655419 NTO655405:NTO655419 ODK655405:ODK655419 ONG655405:ONG655419 OXC655405:OXC655419 PGY655405:PGY655419 PQU655405:PQU655419 QAQ655405:QAQ655419 QKM655405:QKM655419 QUI655405:QUI655419 REE655405:REE655419 ROA655405:ROA655419 RXW655405:RXW655419 SHS655405:SHS655419 SRO655405:SRO655419 TBK655405:TBK655419 TLG655405:TLG655419 TVC655405:TVC655419 UEY655405:UEY655419 UOU655405:UOU655419 UYQ655405:UYQ655419 VIM655405:VIM655419 VSI655405:VSI655419 WCE655405:WCE655419 WMA655405:WMA655419 WVW655405:WVW655419 V720941:V720955 JK720941:JK720955 TG720941:TG720955 ADC720941:ADC720955 AMY720941:AMY720955 AWU720941:AWU720955 BGQ720941:BGQ720955 BQM720941:BQM720955 CAI720941:CAI720955 CKE720941:CKE720955 CUA720941:CUA720955 DDW720941:DDW720955 DNS720941:DNS720955 DXO720941:DXO720955 EHK720941:EHK720955 ERG720941:ERG720955 FBC720941:FBC720955 FKY720941:FKY720955 FUU720941:FUU720955 GEQ720941:GEQ720955 GOM720941:GOM720955 GYI720941:GYI720955 HIE720941:HIE720955 HSA720941:HSA720955 IBW720941:IBW720955 ILS720941:ILS720955 IVO720941:IVO720955 JFK720941:JFK720955 JPG720941:JPG720955 JZC720941:JZC720955 KIY720941:KIY720955 KSU720941:KSU720955 LCQ720941:LCQ720955 LMM720941:LMM720955 LWI720941:LWI720955 MGE720941:MGE720955 MQA720941:MQA720955 MZW720941:MZW720955 NJS720941:NJS720955 NTO720941:NTO720955 ODK720941:ODK720955 ONG720941:ONG720955 OXC720941:OXC720955 PGY720941:PGY720955 PQU720941:PQU720955 QAQ720941:QAQ720955 QKM720941:QKM720955 QUI720941:QUI720955 REE720941:REE720955 ROA720941:ROA720955 RXW720941:RXW720955 SHS720941:SHS720955 SRO720941:SRO720955 TBK720941:TBK720955 TLG720941:TLG720955 TVC720941:TVC720955 UEY720941:UEY720955 UOU720941:UOU720955 UYQ720941:UYQ720955 VIM720941:VIM720955 VSI720941:VSI720955 WCE720941:WCE720955 WMA720941:WMA720955 WVW720941:WVW720955 V786477:V786491 JK786477:JK786491 TG786477:TG786491 ADC786477:ADC786491 AMY786477:AMY786491 AWU786477:AWU786491 BGQ786477:BGQ786491 BQM786477:BQM786491 CAI786477:CAI786491 CKE786477:CKE786491 CUA786477:CUA786491 DDW786477:DDW786491 DNS786477:DNS786491 DXO786477:DXO786491 EHK786477:EHK786491 ERG786477:ERG786491 FBC786477:FBC786491 FKY786477:FKY786491 FUU786477:FUU786491 GEQ786477:GEQ786491 GOM786477:GOM786491 GYI786477:GYI786491 HIE786477:HIE786491 HSA786477:HSA786491 IBW786477:IBW786491 ILS786477:ILS786491 IVO786477:IVO786491 JFK786477:JFK786491 JPG786477:JPG786491 JZC786477:JZC786491 KIY786477:KIY786491 KSU786477:KSU786491 LCQ786477:LCQ786491 LMM786477:LMM786491 LWI786477:LWI786491 MGE786477:MGE786491 MQA786477:MQA786491 MZW786477:MZW786491 NJS786477:NJS786491 NTO786477:NTO786491 ODK786477:ODK786491 ONG786477:ONG786491 OXC786477:OXC786491 PGY786477:PGY786491 PQU786477:PQU786491 QAQ786477:QAQ786491 QKM786477:QKM786491 QUI786477:QUI786491 REE786477:REE786491 ROA786477:ROA786491 RXW786477:RXW786491 SHS786477:SHS786491 SRO786477:SRO786491 TBK786477:TBK786491 TLG786477:TLG786491 TVC786477:TVC786491 UEY786477:UEY786491 UOU786477:UOU786491 UYQ786477:UYQ786491 VIM786477:VIM786491 VSI786477:VSI786491 WCE786477:WCE786491 WMA786477:WMA786491 WVW786477:WVW786491 V852013:V852027 JK852013:JK852027 TG852013:TG852027 ADC852013:ADC852027 AMY852013:AMY852027 AWU852013:AWU852027 BGQ852013:BGQ852027 BQM852013:BQM852027 CAI852013:CAI852027 CKE852013:CKE852027 CUA852013:CUA852027 DDW852013:DDW852027 DNS852013:DNS852027 DXO852013:DXO852027 EHK852013:EHK852027 ERG852013:ERG852027 FBC852013:FBC852027 FKY852013:FKY852027 FUU852013:FUU852027 GEQ852013:GEQ852027 GOM852013:GOM852027 GYI852013:GYI852027 HIE852013:HIE852027 HSA852013:HSA852027 IBW852013:IBW852027 ILS852013:ILS852027 IVO852013:IVO852027 JFK852013:JFK852027 JPG852013:JPG852027 JZC852013:JZC852027 KIY852013:KIY852027 KSU852013:KSU852027 LCQ852013:LCQ852027 LMM852013:LMM852027 LWI852013:LWI852027 MGE852013:MGE852027 MQA852013:MQA852027 MZW852013:MZW852027 NJS852013:NJS852027 NTO852013:NTO852027 ODK852013:ODK852027 ONG852013:ONG852027 OXC852013:OXC852027 PGY852013:PGY852027 PQU852013:PQU852027 QAQ852013:QAQ852027 QKM852013:QKM852027 QUI852013:QUI852027 REE852013:REE852027 ROA852013:ROA852027 RXW852013:RXW852027 SHS852013:SHS852027 SRO852013:SRO852027 TBK852013:TBK852027 TLG852013:TLG852027 TVC852013:TVC852027 UEY852013:UEY852027 UOU852013:UOU852027 UYQ852013:UYQ852027 VIM852013:VIM852027 VSI852013:VSI852027 WCE852013:WCE852027 WMA852013:WMA852027 WVW852013:WVW852027 V917549:V917563 JK917549:JK917563 TG917549:TG917563 ADC917549:ADC917563 AMY917549:AMY917563 AWU917549:AWU917563 BGQ917549:BGQ917563 BQM917549:BQM917563 CAI917549:CAI917563 CKE917549:CKE917563 CUA917549:CUA917563 DDW917549:DDW917563 DNS917549:DNS917563 DXO917549:DXO917563 EHK917549:EHK917563 ERG917549:ERG917563 FBC917549:FBC917563 FKY917549:FKY917563 FUU917549:FUU917563 GEQ917549:GEQ917563 GOM917549:GOM917563 GYI917549:GYI917563 HIE917549:HIE917563 HSA917549:HSA917563 IBW917549:IBW917563 ILS917549:ILS917563 IVO917549:IVO917563 JFK917549:JFK917563 JPG917549:JPG917563 JZC917549:JZC917563 KIY917549:KIY917563 KSU917549:KSU917563 LCQ917549:LCQ917563 LMM917549:LMM917563 LWI917549:LWI917563 MGE917549:MGE917563 MQA917549:MQA917563 MZW917549:MZW917563 NJS917549:NJS917563 NTO917549:NTO917563 ODK917549:ODK917563 ONG917549:ONG917563 OXC917549:OXC917563 PGY917549:PGY917563 PQU917549:PQU917563 QAQ917549:QAQ917563 QKM917549:QKM917563 QUI917549:QUI917563 REE917549:REE917563 ROA917549:ROA917563 RXW917549:RXW917563 SHS917549:SHS917563 SRO917549:SRO917563 TBK917549:TBK917563 TLG917549:TLG917563 TVC917549:TVC917563 UEY917549:UEY917563 UOU917549:UOU917563 UYQ917549:UYQ917563 VIM917549:VIM917563 VSI917549:VSI917563 WCE917549:WCE917563 WMA917549:WMA917563 WVW917549:WVW917563 V983085:V983099 JK983085:JK983099 TG983085:TG983099 ADC983085:ADC983099 AMY983085:AMY983099 AWU983085:AWU983099 BGQ983085:BGQ983099 BQM983085:BQM983099 CAI983085:CAI983099 CKE983085:CKE983099 CUA983085:CUA983099 DDW983085:DDW983099 DNS983085:DNS983099 DXO983085:DXO983099 EHK983085:EHK983099 ERG983085:ERG983099 FBC983085:FBC983099 FKY983085:FKY983099 FUU983085:FUU983099 GEQ983085:GEQ983099 GOM983085:GOM983099 GYI983085:GYI983099 HIE983085:HIE983099 HSA983085:HSA983099 IBW983085:IBW983099 ILS983085:ILS983099 IVO983085:IVO983099 JFK983085:JFK983099 JPG983085:JPG983099 JZC983085:JZC983099 KIY983085:KIY983099 KSU983085:KSU983099 LCQ983085:LCQ983099 LMM983085:LMM983099 LWI983085:LWI983099 MGE983085:MGE983099 MQA983085:MQA983099 MZW983085:MZW983099 NJS983085:NJS983099 NTO983085:NTO983099 ODK983085:ODK983099 ONG983085:ONG983099 OXC983085:OXC983099 PGY983085:PGY983099 PQU983085:PQU983099 QAQ983085:QAQ983099 QKM983085:QKM983099 QUI983085:QUI983099 REE983085:REE983099 ROA983085:ROA983099 RXW983085:RXW983099 SHS983085:SHS983099 SRO983085:SRO983099 TBK983085:TBK983099 TLG983085:TLG983099 TVC983085:TVC983099 UEY983085:UEY983099 UOU983085:UOU983099 UYQ983085:UYQ983099 VIM983085:VIM983099 VSI983085:VSI983099 WCE983085:WCE983099 WMA983085:WMA983099 WVW983085:WVW983099 Y50:Y64 JN50:JN64 TJ50:TJ64 ADF50:ADF64 ANB50:ANB64 AWX50:AWX64 BGT50:BGT64 BQP50:BQP64 CAL50:CAL64 CKH50:CKH64 CUD50:CUD64 DDZ50:DDZ64 DNV50:DNV64 DXR50:DXR64 EHN50:EHN64 ERJ50:ERJ64 FBF50:FBF64 FLB50:FLB64 FUX50:FUX64 GET50:GET64 GOP50:GOP64 GYL50:GYL64 HIH50:HIH64 HSD50:HSD64 IBZ50:IBZ64 ILV50:ILV64 IVR50:IVR64 JFN50:JFN64 JPJ50:JPJ64 JZF50:JZF64 KJB50:KJB64 KSX50:KSX64 LCT50:LCT64 LMP50:LMP64 LWL50:LWL64 MGH50:MGH64 MQD50:MQD64 MZZ50:MZZ64 NJV50:NJV64 NTR50:NTR64 ODN50:ODN64 ONJ50:ONJ64 OXF50:OXF64 PHB50:PHB64 PQX50:PQX64 QAT50:QAT64 QKP50:QKP64 QUL50:QUL64 REH50:REH64 ROD50:ROD64 RXZ50:RXZ64 SHV50:SHV64 SRR50:SRR64 TBN50:TBN64 TLJ50:TLJ64 TVF50:TVF64 UFB50:UFB64 UOX50:UOX64 UYT50:UYT64 VIP50:VIP64 VSL50:VSL64 WCH50:WCH64 WMD50:WMD64 WVZ50:WVZ64 Y65581:Y65595 JN65581:JN65595 TJ65581:TJ65595 ADF65581:ADF65595 ANB65581:ANB65595 AWX65581:AWX65595 BGT65581:BGT65595 BQP65581:BQP65595 CAL65581:CAL65595 CKH65581:CKH65595 CUD65581:CUD65595 DDZ65581:DDZ65595 DNV65581:DNV65595 DXR65581:DXR65595 EHN65581:EHN65595 ERJ65581:ERJ65595 FBF65581:FBF65595 FLB65581:FLB65595 FUX65581:FUX65595 GET65581:GET65595 GOP65581:GOP65595 GYL65581:GYL65595 HIH65581:HIH65595 HSD65581:HSD65595 IBZ65581:IBZ65595 ILV65581:ILV65595 IVR65581:IVR65595 JFN65581:JFN65595 JPJ65581:JPJ65595 JZF65581:JZF65595 KJB65581:KJB65595 KSX65581:KSX65595 LCT65581:LCT65595 LMP65581:LMP65595 LWL65581:LWL65595 MGH65581:MGH65595 MQD65581:MQD65595 MZZ65581:MZZ65595 NJV65581:NJV65595 NTR65581:NTR65595 ODN65581:ODN65595 ONJ65581:ONJ65595 OXF65581:OXF65595 PHB65581:PHB65595 PQX65581:PQX65595 QAT65581:QAT65595 QKP65581:QKP65595 QUL65581:QUL65595 REH65581:REH65595 ROD65581:ROD65595 RXZ65581:RXZ65595 SHV65581:SHV65595 SRR65581:SRR65595 TBN65581:TBN65595 TLJ65581:TLJ65595 TVF65581:TVF65595 UFB65581:UFB65595 UOX65581:UOX65595 UYT65581:UYT65595 VIP65581:VIP65595 VSL65581:VSL65595 WCH65581:WCH65595 WMD65581:WMD65595 WVZ65581:WVZ65595 Y131117:Y131131 JN131117:JN131131 TJ131117:TJ131131 ADF131117:ADF131131 ANB131117:ANB131131 AWX131117:AWX131131 BGT131117:BGT131131 BQP131117:BQP131131 CAL131117:CAL131131 CKH131117:CKH131131 CUD131117:CUD131131 DDZ131117:DDZ131131 DNV131117:DNV131131 DXR131117:DXR131131 EHN131117:EHN131131 ERJ131117:ERJ131131 FBF131117:FBF131131 FLB131117:FLB131131 FUX131117:FUX131131 GET131117:GET131131 GOP131117:GOP131131 GYL131117:GYL131131 HIH131117:HIH131131 HSD131117:HSD131131 IBZ131117:IBZ131131 ILV131117:ILV131131 IVR131117:IVR131131 JFN131117:JFN131131 JPJ131117:JPJ131131 JZF131117:JZF131131 KJB131117:KJB131131 KSX131117:KSX131131 LCT131117:LCT131131 LMP131117:LMP131131 LWL131117:LWL131131 MGH131117:MGH131131 MQD131117:MQD131131 MZZ131117:MZZ131131 NJV131117:NJV131131 NTR131117:NTR131131 ODN131117:ODN131131 ONJ131117:ONJ131131 OXF131117:OXF131131 PHB131117:PHB131131 PQX131117:PQX131131 QAT131117:QAT131131 QKP131117:QKP131131 QUL131117:QUL131131 REH131117:REH131131 ROD131117:ROD131131 RXZ131117:RXZ131131 SHV131117:SHV131131 SRR131117:SRR131131 TBN131117:TBN131131 TLJ131117:TLJ131131 TVF131117:TVF131131 UFB131117:UFB131131 UOX131117:UOX131131 UYT131117:UYT131131 VIP131117:VIP131131 VSL131117:VSL131131 WCH131117:WCH131131 WMD131117:WMD131131 WVZ131117:WVZ131131 Y196653:Y196667 JN196653:JN196667 TJ196653:TJ196667 ADF196653:ADF196667 ANB196653:ANB196667 AWX196653:AWX196667 BGT196653:BGT196667 BQP196653:BQP196667 CAL196653:CAL196667 CKH196653:CKH196667 CUD196653:CUD196667 DDZ196653:DDZ196667 DNV196653:DNV196667 DXR196653:DXR196667 EHN196653:EHN196667 ERJ196653:ERJ196667 FBF196653:FBF196667 FLB196653:FLB196667 FUX196653:FUX196667 GET196653:GET196667 GOP196653:GOP196667 GYL196653:GYL196667 HIH196653:HIH196667 HSD196653:HSD196667 IBZ196653:IBZ196667 ILV196653:ILV196667 IVR196653:IVR196667 JFN196653:JFN196667 JPJ196653:JPJ196667 JZF196653:JZF196667 KJB196653:KJB196667 KSX196653:KSX196667 LCT196653:LCT196667 LMP196653:LMP196667 LWL196653:LWL196667 MGH196653:MGH196667 MQD196653:MQD196667 MZZ196653:MZZ196667 NJV196653:NJV196667 NTR196653:NTR196667 ODN196653:ODN196667 ONJ196653:ONJ196667 OXF196653:OXF196667 PHB196653:PHB196667 PQX196653:PQX196667 QAT196653:QAT196667 QKP196653:QKP196667 QUL196653:QUL196667 REH196653:REH196667 ROD196653:ROD196667 RXZ196653:RXZ196667 SHV196653:SHV196667 SRR196653:SRR196667 TBN196653:TBN196667 TLJ196653:TLJ196667 TVF196653:TVF196667 UFB196653:UFB196667 UOX196653:UOX196667 UYT196653:UYT196667 VIP196653:VIP196667 VSL196653:VSL196667 WCH196653:WCH196667 WMD196653:WMD196667 WVZ196653:WVZ196667 Y262189:Y262203 JN262189:JN262203 TJ262189:TJ262203 ADF262189:ADF262203 ANB262189:ANB262203 AWX262189:AWX262203 BGT262189:BGT262203 BQP262189:BQP262203 CAL262189:CAL262203 CKH262189:CKH262203 CUD262189:CUD262203 DDZ262189:DDZ262203 DNV262189:DNV262203 DXR262189:DXR262203 EHN262189:EHN262203 ERJ262189:ERJ262203 FBF262189:FBF262203 FLB262189:FLB262203 FUX262189:FUX262203 GET262189:GET262203 GOP262189:GOP262203 GYL262189:GYL262203 HIH262189:HIH262203 HSD262189:HSD262203 IBZ262189:IBZ262203 ILV262189:ILV262203 IVR262189:IVR262203 JFN262189:JFN262203 JPJ262189:JPJ262203 JZF262189:JZF262203 KJB262189:KJB262203 KSX262189:KSX262203 LCT262189:LCT262203 LMP262189:LMP262203 LWL262189:LWL262203 MGH262189:MGH262203 MQD262189:MQD262203 MZZ262189:MZZ262203 NJV262189:NJV262203 NTR262189:NTR262203 ODN262189:ODN262203 ONJ262189:ONJ262203 OXF262189:OXF262203 PHB262189:PHB262203 PQX262189:PQX262203 QAT262189:QAT262203 QKP262189:QKP262203 QUL262189:QUL262203 REH262189:REH262203 ROD262189:ROD262203 RXZ262189:RXZ262203 SHV262189:SHV262203 SRR262189:SRR262203 TBN262189:TBN262203 TLJ262189:TLJ262203 TVF262189:TVF262203 UFB262189:UFB262203 UOX262189:UOX262203 UYT262189:UYT262203 VIP262189:VIP262203 VSL262189:VSL262203 WCH262189:WCH262203 WMD262189:WMD262203 WVZ262189:WVZ262203 Y327725:Y327739 JN327725:JN327739 TJ327725:TJ327739 ADF327725:ADF327739 ANB327725:ANB327739 AWX327725:AWX327739 BGT327725:BGT327739 BQP327725:BQP327739 CAL327725:CAL327739 CKH327725:CKH327739 CUD327725:CUD327739 DDZ327725:DDZ327739 DNV327725:DNV327739 DXR327725:DXR327739 EHN327725:EHN327739 ERJ327725:ERJ327739 FBF327725:FBF327739 FLB327725:FLB327739 FUX327725:FUX327739 GET327725:GET327739 GOP327725:GOP327739 GYL327725:GYL327739 HIH327725:HIH327739 HSD327725:HSD327739 IBZ327725:IBZ327739 ILV327725:ILV327739 IVR327725:IVR327739 JFN327725:JFN327739 JPJ327725:JPJ327739 JZF327725:JZF327739 KJB327725:KJB327739 KSX327725:KSX327739 LCT327725:LCT327739 LMP327725:LMP327739 LWL327725:LWL327739 MGH327725:MGH327739 MQD327725:MQD327739 MZZ327725:MZZ327739 NJV327725:NJV327739 NTR327725:NTR327739 ODN327725:ODN327739 ONJ327725:ONJ327739 OXF327725:OXF327739 PHB327725:PHB327739 PQX327725:PQX327739 QAT327725:QAT327739 QKP327725:QKP327739 QUL327725:QUL327739 REH327725:REH327739 ROD327725:ROD327739 RXZ327725:RXZ327739 SHV327725:SHV327739 SRR327725:SRR327739 TBN327725:TBN327739 TLJ327725:TLJ327739 TVF327725:TVF327739 UFB327725:UFB327739 UOX327725:UOX327739 UYT327725:UYT327739 VIP327725:VIP327739 VSL327725:VSL327739 WCH327725:WCH327739 WMD327725:WMD327739 WVZ327725:WVZ327739 Y393261:Y393275 JN393261:JN393275 TJ393261:TJ393275 ADF393261:ADF393275 ANB393261:ANB393275 AWX393261:AWX393275 BGT393261:BGT393275 BQP393261:BQP393275 CAL393261:CAL393275 CKH393261:CKH393275 CUD393261:CUD393275 DDZ393261:DDZ393275 DNV393261:DNV393275 DXR393261:DXR393275 EHN393261:EHN393275 ERJ393261:ERJ393275 FBF393261:FBF393275 FLB393261:FLB393275 FUX393261:FUX393275 GET393261:GET393275 GOP393261:GOP393275 GYL393261:GYL393275 HIH393261:HIH393275 HSD393261:HSD393275 IBZ393261:IBZ393275 ILV393261:ILV393275 IVR393261:IVR393275 JFN393261:JFN393275 JPJ393261:JPJ393275 JZF393261:JZF393275 KJB393261:KJB393275 KSX393261:KSX393275 LCT393261:LCT393275 LMP393261:LMP393275 LWL393261:LWL393275 MGH393261:MGH393275 MQD393261:MQD393275 MZZ393261:MZZ393275 NJV393261:NJV393275 NTR393261:NTR393275 ODN393261:ODN393275 ONJ393261:ONJ393275 OXF393261:OXF393275 PHB393261:PHB393275 PQX393261:PQX393275 QAT393261:QAT393275 QKP393261:QKP393275 QUL393261:QUL393275 REH393261:REH393275 ROD393261:ROD393275 RXZ393261:RXZ393275 SHV393261:SHV393275 SRR393261:SRR393275 TBN393261:TBN393275 TLJ393261:TLJ393275 TVF393261:TVF393275 UFB393261:UFB393275 UOX393261:UOX393275 UYT393261:UYT393275 VIP393261:VIP393275 VSL393261:VSL393275 WCH393261:WCH393275 WMD393261:WMD393275 WVZ393261:WVZ393275 Y458797:Y458811 JN458797:JN458811 TJ458797:TJ458811 ADF458797:ADF458811 ANB458797:ANB458811 AWX458797:AWX458811 BGT458797:BGT458811 BQP458797:BQP458811 CAL458797:CAL458811 CKH458797:CKH458811 CUD458797:CUD458811 DDZ458797:DDZ458811 DNV458797:DNV458811 DXR458797:DXR458811 EHN458797:EHN458811 ERJ458797:ERJ458811 FBF458797:FBF458811 FLB458797:FLB458811 FUX458797:FUX458811 GET458797:GET458811 GOP458797:GOP458811 GYL458797:GYL458811 HIH458797:HIH458811 HSD458797:HSD458811 IBZ458797:IBZ458811 ILV458797:ILV458811 IVR458797:IVR458811 JFN458797:JFN458811 JPJ458797:JPJ458811 JZF458797:JZF458811 KJB458797:KJB458811 KSX458797:KSX458811 LCT458797:LCT458811 LMP458797:LMP458811 LWL458797:LWL458811 MGH458797:MGH458811 MQD458797:MQD458811 MZZ458797:MZZ458811 NJV458797:NJV458811 NTR458797:NTR458811 ODN458797:ODN458811 ONJ458797:ONJ458811 OXF458797:OXF458811 PHB458797:PHB458811 PQX458797:PQX458811 QAT458797:QAT458811 QKP458797:QKP458811 QUL458797:QUL458811 REH458797:REH458811 ROD458797:ROD458811 RXZ458797:RXZ458811 SHV458797:SHV458811 SRR458797:SRR458811 TBN458797:TBN458811 TLJ458797:TLJ458811 TVF458797:TVF458811 UFB458797:UFB458811 UOX458797:UOX458811 UYT458797:UYT458811 VIP458797:VIP458811 VSL458797:VSL458811 WCH458797:WCH458811 WMD458797:WMD458811 WVZ458797:WVZ458811 Y524333:Y524347 JN524333:JN524347 TJ524333:TJ524347 ADF524333:ADF524347 ANB524333:ANB524347 AWX524333:AWX524347 BGT524333:BGT524347 BQP524333:BQP524347 CAL524333:CAL524347 CKH524333:CKH524347 CUD524333:CUD524347 DDZ524333:DDZ524347 DNV524333:DNV524347 DXR524333:DXR524347 EHN524333:EHN524347 ERJ524333:ERJ524347 FBF524333:FBF524347 FLB524333:FLB524347 FUX524333:FUX524347 GET524333:GET524347 GOP524333:GOP524347 GYL524333:GYL524347 HIH524333:HIH524347 HSD524333:HSD524347 IBZ524333:IBZ524347 ILV524333:ILV524347 IVR524333:IVR524347 JFN524333:JFN524347 JPJ524333:JPJ524347 JZF524333:JZF524347 KJB524333:KJB524347 KSX524333:KSX524347 LCT524333:LCT524347 LMP524333:LMP524347 LWL524333:LWL524347 MGH524333:MGH524347 MQD524333:MQD524347 MZZ524333:MZZ524347 NJV524333:NJV524347 NTR524333:NTR524347 ODN524333:ODN524347 ONJ524333:ONJ524347 OXF524333:OXF524347 PHB524333:PHB524347 PQX524333:PQX524347 QAT524333:QAT524347 QKP524333:QKP524347 QUL524333:QUL524347 REH524333:REH524347 ROD524333:ROD524347 RXZ524333:RXZ524347 SHV524333:SHV524347 SRR524333:SRR524347 TBN524333:TBN524347 TLJ524333:TLJ524347 TVF524333:TVF524347 UFB524333:UFB524347 UOX524333:UOX524347 UYT524333:UYT524347 VIP524333:VIP524347 VSL524333:VSL524347 WCH524333:WCH524347 WMD524333:WMD524347 WVZ524333:WVZ524347 Y589869:Y589883 JN589869:JN589883 TJ589869:TJ589883 ADF589869:ADF589883 ANB589869:ANB589883 AWX589869:AWX589883 BGT589869:BGT589883 BQP589869:BQP589883 CAL589869:CAL589883 CKH589869:CKH589883 CUD589869:CUD589883 DDZ589869:DDZ589883 DNV589869:DNV589883 DXR589869:DXR589883 EHN589869:EHN589883 ERJ589869:ERJ589883 FBF589869:FBF589883 FLB589869:FLB589883 FUX589869:FUX589883 GET589869:GET589883 GOP589869:GOP589883 GYL589869:GYL589883 HIH589869:HIH589883 HSD589869:HSD589883 IBZ589869:IBZ589883 ILV589869:ILV589883 IVR589869:IVR589883 JFN589869:JFN589883 JPJ589869:JPJ589883 JZF589869:JZF589883 KJB589869:KJB589883 KSX589869:KSX589883 LCT589869:LCT589883 LMP589869:LMP589883 LWL589869:LWL589883 MGH589869:MGH589883 MQD589869:MQD589883 MZZ589869:MZZ589883 NJV589869:NJV589883 NTR589869:NTR589883 ODN589869:ODN589883 ONJ589869:ONJ589883 OXF589869:OXF589883 PHB589869:PHB589883 PQX589869:PQX589883 QAT589869:QAT589883 QKP589869:QKP589883 QUL589869:QUL589883 REH589869:REH589883 ROD589869:ROD589883 RXZ589869:RXZ589883 SHV589869:SHV589883 SRR589869:SRR589883 TBN589869:TBN589883 TLJ589869:TLJ589883 TVF589869:TVF589883 UFB589869:UFB589883 UOX589869:UOX589883 UYT589869:UYT589883 VIP589869:VIP589883 VSL589869:VSL589883 WCH589869:WCH589883 WMD589869:WMD589883 WVZ589869:WVZ589883 Y655405:Y655419 JN655405:JN655419 TJ655405:TJ655419 ADF655405:ADF655419 ANB655405:ANB655419 AWX655405:AWX655419 BGT655405:BGT655419 BQP655405:BQP655419 CAL655405:CAL655419 CKH655405:CKH655419 CUD655405:CUD655419 DDZ655405:DDZ655419 DNV655405:DNV655419 DXR655405:DXR655419 EHN655405:EHN655419 ERJ655405:ERJ655419 FBF655405:FBF655419 FLB655405:FLB655419 FUX655405:FUX655419 GET655405:GET655419 GOP655405:GOP655419 GYL655405:GYL655419 HIH655405:HIH655419 HSD655405:HSD655419 IBZ655405:IBZ655419 ILV655405:ILV655419 IVR655405:IVR655419 JFN655405:JFN655419 JPJ655405:JPJ655419 JZF655405:JZF655419 KJB655405:KJB655419 KSX655405:KSX655419 LCT655405:LCT655419 LMP655405:LMP655419 LWL655405:LWL655419 MGH655405:MGH655419 MQD655405:MQD655419 MZZ655405:MZZ655419 NJV655405:NJV655419 NTR655405:NTR655419 ODN655405:ODN655419 ONJ655405:ONJ655419 OXF655405:OXF655419 PHB655405:PHB655419 PQX655405:PQX655419 QAT655405:QAT655419 QKP655405:QKP655419 QUL655405:QUL655419 REH655405:REH655419 ROD655405:ROD655419 RXZ655405:RXZ655419 SHV655405:SHV655419 SRR655405:SRR655419 TBN655405:TBN655419 TLJ655405:TLJ655419 TVF655405:TVF655419 UFB655405:UFB655419 UOX655405:UOX655419 UYT655405:UYT655419 VIP655405:VIP655419 VSL655405:VSL655419 WCH655405:WCH655419 WMD655405:WMD655419 WVZ655405:WVZ655419 Y720941:Y720955 JN720941:JN720955 TJ720941:TJ720955 ADF720941:ADF720955 ANB720941:ANB720955 AWX720941:AWX720955 BGT720941:BGT720955 BQP720941:BQP720955 CAL720941:CAL720955 CKH720941:CKH720955 CUD720941:CUD720955 DDZ720941:DDZ720955 DNV720941:DNV720955 DXR720941:DXR720955 EHN720941:EHN720955 ERJ720941:ERJ720955 FBF720941:FBF720955 FLB720941:FLB720955 FUX720941:FUX720955 GET720941:GET720955 GOP720941:GOP720955 GYL720941:GYL720955 HIH720941:HIH720955 HSD720941:HSD720955 IBZ720941:IBZ720955 ILV720941:ILV720955 IVR720941:IVR720955 JFN720941:JFN720955 JPJ720941:JPJ720955 JZF720941:JZF720955 KJB720941:KJB720955 KSX720941:KSX720955 LCT720941:LCT720955 LMP720941:LMP720955 LWL720941:LWL720955 MGH720941:MGH720955 MQD720941:MQD720955 MZZ720941:MZZ720955 NJV720941:NJV720955 NTR720941:NTR720955 ODN720941:ODN720955 ONJ720941:ONJ720955 OXF720941:OXF720955 PHB720941:PHB720955 PQX720941:PQX720955 QAT720941:QAT720955 QKP720941:QKP720955 QUL720941:QUL720955 REH720941:REH720955 ROD720941:ROD720955 RXZ720941:RXZ720955 SHV720941:SHV720955 SRR720941:SRR720955 TBN720941:TBN720955 TLJ720941:TLJ720955 TVF720941:TVF720955 UFB720941:UFB720955 UOX720941:UOX720955 UYT720941:UYT720955 VIP720941:VIP720955 VSL720941:VSL720955 WCH720941:WCH720955 WMD720941:WMD720955 WVZ720941:WVZ720955 Y786477:Y786491 JN786477:JN786491 TJ786477:TJ786491 ADF786477:ADF786491 ANB786477:ANB786491 AWX786477:AWX786491 BGT786477:BGT786491 BQP786477:BQP786491 CAL786477:CAL786491 CKH786477:CKH786491 CUD786477:CUD786491 DDZ786477:DDZ786491 DNV786477:DNV786491 DXR786477:DXR786491 EHN786477:EHN786491 ERJ786477:ERJ786491 FBF786477:FBF786491 FLB786477:FLB786491 FUX786477:FUX786491 GET786477:GET786491 GOP786477:GOP786491 GYL786477:GYL786491 HIH786477:HIH786491 HSD786477:HSD786491 IBZ786477:IBZ786491 ILV786477:ILV786491 IVR786477:IVR786491 JFN786477:JFN786491 JPJ786477:JPJ786491 JZF786477:JZF786491 KJB786477:KJB786491 KSX786477:KSX786491 LCT786477:LCT786491 LMP786477:LMP786491 LWL786477:LWL786491 MGH786477:MGH786491 MQD786477:MQD786491 MZZ786477:MZZ786491 NJV786477:NJV786491 NTR786477:NTR786491 ODN786477:ODN786491 ONJ786477:ONJ786491 OXF786477:OXF786491 PHB786477:PHB786491 PQX786477:PQX786491 QAT786477:QAT786491 QKP786477:QKP786491 QUL786477:QUL786491 REH786477:REH786491 ROD786477:ROD786491 RXZ786477:RXZ786491 SHV786477:SHV786491 SRR786477:SRR786491 TBN786477:TBN786491 TLJ786477:TLJ786491 TVF786477:TVF786491 UFB786477:UFB786491 UOX786477:UOX786491 UYT786477:UYT786491 VIP786477:VIP786491 VSL786477:VSL786491 WCH786477:WCH786491 WMD786477:WMD786491 WVZ786477:WVZ786491 Y852013:Y852027 JN852013:JN852027 TJ852013:TJ852027 ADF852013:ADF852027 ANB852013:ANB852027 AWX852013:AWX852027 BGT852013:BGT852027 BQP852013:BQP852027 CAL852013:CAL852027 CKH852013:CKH852027 CUD852013:CUD852027 DDZ852013:DDZ852027 DNV852013:DNV852027 DXR852013:DXR852027 EHN852013:EHN852027 ERJ852013:ERJ852027 FBF852013:FBF852027 FLB852013:FLB852027 FUX852013:FUX852027 GET852013:GET852027 GOP852013:GOP852027 GYL852013:GYL852027 HIH852013:HIH852027 HSD852013:HSD852027 IBZ852013:IBZ852027 ILV852013:ILV852027 IVR852013:IVR852027 JFN852013:JFN852027 JPJ852013:JPJ852027 JZF852013:JZF852027 KJB852013:KJB852027 KSX852013:KSX852027 LCT852013:LCT852027 LMP852013:LMP852027 LWL852013:LWL852027 MGH852013:MGH852027 MQD852013:MQD852027 MZZ852013:MZZ852027 NJV852013:NJV852027 NTR852013:NTR852027 ODN852013:ODN852027 ONJ852013:ONJ852027 OXF852013:OXF852027 PHB852013:PHB852027 PQX852013:PQX852027 QAT852013:QAT852027 QKP852013:QKP852027 QUL852013:QUL852027 REH852013:REH852027 ROD852013:ROD852027 RXZ852013:RXZ852027 SHV852013:SHV852027 SRR852013:SRR852027 TBN852013:TBN852027 TLJ852013:TLJ852027 TVF852013:TVF852027 UFB852013:UFB852027 UOX852013:UOX852027 UYT852013:UYT852027 VIP852013:VIP852027 VSL852013:VSL852027 WCH852013:WCH852027 WMD852013:WMD852027 WVZ852013:WVZ852027 Y917549:Y917563 JN917549:JN917563 TJ917549:TJ917563 ADF917549:ADF917563 ANB917549:ANB917563 AWX917549:AWX917563 BGT917549:BGT917563 BQP917549:BQP917563 CAL917549:CAL917563 CKH917549:CKH917563 CUD917549:CUD917563 DDZ917549:DDZ917563 DNV917549:DNV917563 DXR917549:DXR917563 EHN917549:EHN917563 ERJ917549:ERJ917563 FBF917549:FBF917563 FLB917549:FLB917563 FUX917549:FUX917563 GET917549:GET917563 GOP917549:GOP917563 GYL917549:GYL917563 HIH917549:HIH917563 HSD917549:HSD917563 IBZ917549:IBZ917563 ILV917549:ILV917563 IVR917549:IVR917563 JFN917549:JFN917563 JPJ917549:JPJ917563 JZF917549:JZF917563 KJB917549:KJB917563 KSX917549:KSX917563 LCT917549:LCT917563 LMP917549:LMP917563 LWL917549:LWL917563 MGH917549:MGH917563 MQD917549:MQD917563 MZZ917549:MZZ917563 NJV917549:NJV917563 NTR917549:NTR917563 ODN917549:ODN917563 ONJ917549:ONJ917563 OXF917549:OXF917563 PHB917549:PHB917563 PQX917549:PQX917563 QAT917549:QAT917563 QKP917549:QKP917563 QUL917549:QUL917563 REH917549:REH917563 ROD917549:ROD917563 RXZ917549:RXZ917563 SHV917549:SHV917563 SRR917549:SRR917563 TBN917549:TBN917563 TLJ917549:TLJ917563 TVF917549:TVF917563 UFB917549:UFB917563 UOX917549:UOX917563 UYT917549:UYT917563 VIP917549:VIP917563 VSL917549:VSL917563 WCH917549:WCH917563 WMD917549:WMD917563 WVZ917549:WVZ917563 Y983085:Y983099 JN983085:JN983099 TJ983085:TJ983099 ADF983085:ADF983099 ANB983085:ANB983099 AWX983085:AWX983099 BGT983085:BGT983099 BQP983085:BQP983099 CAL983085:CAL983099 CKH983085:CKH983099 CUD983085:CUD983099 DDZ983085:DDZ983099 DNV983085:DNV983099 DXR983085:DXR983099 EHN983085:EHN983099 ERJ983085:ERJ983099 FBF983085:FBF983099 FLB983085:FLB983099 FUX983085:FUX983099 GET983085:GET983099 GOP983085:GOP983099 GYL983085:GYL983099 HIH983085:HIH983099 HSD983085:HSD983099 IBZ983085:IBZ983099 ILV983085:ILV983099 IVR983085:IVR983099 JFN983085:JFN983099 JPJ983085:JPJ983099 JZF983085:JZF983099 KJB983085:KJB983099 KSX983085:KSX983099 LCT983085:LCT983099 LMP983085:LMP983099 LWL983085:LWL983099 MGH983085:MGH983099 MQD983085:MQD983099 MZZ983085:MZZ983099 NJV983085:NJV983099 NTR983085:NTR983099 ODN983085:ODN983099 ONJ983085:ONJ983099 OXF983085:OXF983099 PHB983085:PHB983099 PQX983085:PQX983099 QAT983085:QAT983099 QKP983085:QKP983099 QUL983085:QUL983099 REH983085:REH983099 ROD983085:ROD983099 RXZ983085:RXZ983099 SHV983085:SHV983099 SRR983085:SRR983099 TBN983085:TBN983099 TLJ983085:TLJ983099 TVF983085:TVF983099 UFB983085:UFB983099 UOX983085:UOX983099 UYT983085:UYT983099 VIP983085:VIP983099 VSL983085:VSL983099 WCH983085:WCH983099 WMD983085:WMD983099 WVZ983085:WVZ983099 AB50:AB64 JQ50:JQ64 TM50:TM64 ADI50:ADI64 ANE50:ANE64 AXA50:AXA64 BGW50:BGW64 BQS50:BQS64 CAO50:CAO64 CKK50:CKK64 CUG50:CUG64 DEC50:DEC64 DNY50:DNY64 DXU50:DXU64 EHQ50:EHQ64 ERM50:ERM64 FBI50:FBI64 FLE50:FLE64 FVA50:FVA64 GEW50:GEW64 GOS50:GOS64 GYO50:GYO64 HIK50:HIK64 HSG50:HSG64 ICC50:ICC64 ILY50:ILY64 IVU50:IVU64 JFQ50:JFQ64 JPM50:JPM64 JZI50:JZI64 KJE50:KJE64 KTA50:KTA64 LCW50:LCW64 LMS50:LMS64 LWO50:LWO64 MGK50:MGK64 MQG50:MQG64 NAC50:NAC64 NJY50:NJY64 NTU50:NTU64 ODQ50:ODQ64 ONM50:ONM64 OXI50:OXI64 PHE50:PHE64 PRA50:PRA64 QAW50:QAW64 QKS50:QKS64 QUO50:QUO64 REK50:REK64 ROG50:ROG64 RYC50:RYC64 SHY50:SHY64 SRU50:SRU64 TBQ50:TBQ64 TLM50:TLM64 TVI50:TVI64 UFE50:UFE64 UPA50:UPA64 UYW50:UYW64 VIS50:VIS64 VSO50:VSO64 WCK50:WCK64 WMG50:WMG64 WWC50:WWC64 AB65581:AB65595 JQ65581:JQ65595 TM65581:TM65595 ADI65581:ADI65595 ANE65581:ANE65595 AXA65581:AXA65595 BGW65581:BGW65595 BQS65581:BQS65595 CAO65581:CAO65595 CKK65581:CKK65595 CUG65581:CUG65595 DEC65581:DEC65595 DNY65581:DNY65595 DXU65581:DXU65595 EHQ65581:EHQ65595 ERM65581:ERM65595 FBI65581:FBI65595 FLE65581:FLE65595 FVA65581:FVA65595 GEW65581:GEW65595 GOS65581:GOS65595 GYO65581:GYO65595 HIK65581:HIK65595 HSG65581:HSG65595 ICC65581:ICC65595 ILY65581:ILY65595 IVU65581:IVU65595 JFQ65581:JFQ65595 JPM65581:JPM65595 JZI65581:JZI65595 KJE65581:KJE65595 KTA65581:KTA65595 LCW65581:LCW65595 LMS65581:LMS65595 LWO65581:LWO65595 MGK65581:MGK65595 MQG65581:MQG65595 NAC65581:NAC65595 NJY65581:NJY65595 NTU65581:NTU65595 ODQ65581:ODQ65595 ONM65581:ONM65595 OXI65581:OXI65595 PHE65581:PHE65595 PRA65581:PRA65595 QAW65581:QAW65595 QKS65581:QKS65595 QUO65581:QUO65595 REK65581:REK65595 ROG65581:ROG65595 RYC65581:RYC65595 SHY65581:SHY65595 SRU65581:SRU65595 TBQ65581:TBQ65595 TLM65581:TLM65595 TVI65581:TVI65595 UFE65581:UFE65595 UPA65581:UPA65595 UYW65581:UYW65595 VIS65581:VIS65595 VSO65581:VSO65595 WCK65581:WCK65595 WMG65581:WMG65595 WWC65581:WWC65595 AB131117:AB131131 JQ131117:JQ131131 TM131117:TM131131 ADI131117:ADI131131 ANE131117:ANE131131 AXA131117:AXA131131 BGW131117:BGW131131 BQS131117:BQS131131 CAO131117:CAO131131 CKK131117:CKK131131 CUG131117:CUG131131 DEC131117:DEC131131 DNY131117:DNY131131 DXU131117:DXU131131 EHQ131117:EHQ131131 ERM131117:ERM131131 FBI131117:FBI131131 FLE131117:FLE131131 FVA131117:FVA131131 GEW131117:GEW131131 GOS131117:GOS131131 GYO131117:GYO131131 HIK131117:HIK131131 HSG131117:HSG131131 ICC131117:ICC131131 ILY131117:ILY131131 IVU131117:IVU131131 JFQ131117:JFQ131131 JPM131117:JPM131131 JZI131117:JZI131131 KJE131117:KJE131131 KTA131117:KTA131131 LCW131117:LCW131131 LMS131117:LMS131131 LWO131117:LWO131131 MGK131117:MGK131131 MQG131117:MQG131131 NAC131117:NAC131131 NJY131117:NJY131131 NTU131117:NTU131131 ODQ131117:ODQ131131 ONM131117:ONM131131 OXI131117:OXI131131 PHE131117:PHE131131 PRA131117:PRA131131 QAW131117:QAW131131 QKS131117:QKS131131 QUO131117:QUO131131 REK131117:REK131131 ROG131117:ROG131131 RYC131117:RYC131131 SHY131117:SHY131131 SRU131117:SRU131131 TBQ131117:TBQ131131 TLM131117:TLM131131 TVI131117:TVI131131 UFE131117:UFE131131 UPA131117:UPA131131 UYW131117:UYW131131 VIS131117:VIS131131 VSO131117:VSO131131 WCK131117:WCK131131 WMG131117:WMG131131 WWC131117:WWC131131 AB196653:AB196667 JQ196653:JQ196667 TM196653:TM196667 ADI196653:ADI196667 ANE196653:ANE196667 AXA196653:AXA196667 BGW196653:BGW196667 BQS196653:BQS196667 CAO196653:CAO196667 CKK196653:CKK196667 CUG196653:CUG196667 DEC196653:DEC196667 DNY196653:DNY196667 DXU196653:DXU196667 EHQ196653:EHQ196667 ERM196653:ERM196667 FBI196653:FBI196667 FLE196653:FLE196667 FVA196653:FVA196667 GEW196653:GEW196667 GOS196653:GOS196667 GYO196653:GYO196667 HIK196653:HIK196667 HSG196653:HSG196667 ICC196653:ICC196667 ILY196653:ILY196667 IVU196653:IVU196667 JFQ196653:JFQ196667 JPM196653:JPM196667 JZI196653:JZI196667 KJE196653:KJE196667 KTA196653:KTA196667 LCW196653:LCW196667 LMS196653:LMS196667 LWO196653:LWO196667 MGK196653:MGK196667 MQG196653:MQG196667 NAC196653:NAC196667 NJY196653:NJY196667 NTU196653:NTU196667 ODQ196653:ODQ196667 ONM196653:ONM196667 OXI196653:OXI196667 PHE196653:PHE196667 PRA196653:PRA196667 QAW196653:QAW196667 QKS196653:QKS196667 QUO196653:QUO196667 REK196653:REK196667 ROG196653:ROG196667 RYC196653:RYC196667 SHY196653:SHY196667 SRU196653:SRU196667 TBQ196653:TBQ196667 TLM196653:TLM196667 TVI196653:TVI196667 UFE196653:UFE196667 UPA196653:UPA196667 UYW196653:UYW196667 VIS196653:VIS196667 VSO196653:VSO196667 WCK196653:WCK196667 WMG196653:WMG196667 WWC196653:WWC196667 AB262189:AB262203 JQ262189:JQ262203 TM262189:TM262203 ADI262189:ADI262203 ANE262189:ANE262203 AXA262189:AXA262203 BGW262189:BGW262203 BQS262189:BQS262203 CAO262189:CAO262203 CKK262189:CKK262203 CUG262189:CUG262203 DEC262189:DEC262203 DNY262189:DNY262203 DXU262189:DXU262203 EHQ262189:EHQ262203 ERM262189:ERM262203 FBI262189:FBI262203 FLE262189:FLE262203 FVA262189:FVA262203 GEW262189:GEW262203 GOS262189:GOS262203 GYO262189:GYO262203 HIK262189:HIK262203 HSG262189:HSG262203 ICC262189:ICC262203 ILY262189:ILY262203 IVU262189:IVU262203 JFQ262189:JFQ262203 JPM262189:JPM262203 JZI262189:JZI262203 KJE262189:KJE262203 KTA262189:KTA262203 LCW262189:LCW262203 LMS262189:LMS262203 LWO262189:LWO262203 MGK262189:MGK262203 MQG262189:MQG262203 NAC262189:NAC262203 NJY262189:NJY262203 NTU262189:NTU262203 ODQ262189:ODQ262203 ONM262189:ONM262203 OXI262189:OXI262203 PHE262189:PHE262203 PRA262189:PRA262203 QAW262189:QAW262203 QKS262189:QKS262203 QUO262189:QUO262203 REK262189:REK262203 ROG262189:ROG262203 RYC262189:RYC262203 SHY262189:SHY262203 SRU262189:SRU262203 TBQ262189:TBQ262203 TLM262189:TLM262203 TVI262189:TVI262203 UFE262189:UFE262203 UPA262189:UPA262203 UYW262189:UYW262203 VIS262189:VIS262203 VSO262189:VSO262203 WCK262189:WCK262203 WMG262189:WMG262203 WWC262189:WWC262203 AB327725:AB327739 JQ327725:JQ327739 TM327725:TM327739 ADI327725:ADI327739 ANE327725:ANE327739 AXA327725:AXA327739 BGW327725:BGW327739 BQS327725:BQS327739 CAO327725:CAO327739 CKK327725:CKK327739 CUG327725:CUG327739 DEC327725:DEC327739 DNY327725:DNY327739 DXU327725:DXU327739 EHQ327725:EHQ327739 ERM327725:ERM327739 FBI327725:FBI327739 FLE327725:FLE327739 FVA327725:FVA327739 GEW327725:GEW327739 GOS327725:GOS327739 GYO327725:GYO327739 HIK327725:HIK327739 HSG327725:HSG327739 ICC327725:ICC327739 ILY327725:ILY327739 IVU327725:IVU327739 JFQ327725:JFQ327739 JPM327725:JPM327739 JZI327725:JZI327739 KJE327725:KJE327739 KTA327725:KTA327739 LCW327725:LCW327739 LMS327725:LMS327739 LWO327725:LWO327739 MGK327725:MGK327739 MQG327725:MQG327739 NAC327725:NAC327739 NJY327725:NJY327739 NTU327725:NTU327739 ODQ327725:ODQ327739 ONM327725:ONM327739 OXI327725:OXI327739 PHE327725:PHE327739 PRA327725:PRA327739 QAW327725:QAW327739 QKS327725:QKS327739 QUO327725:QUO327739 REK327725:REK327739 ROG327725:ROG327739 RYC327725:RYC327739 SHY327725:SHY327739 SRU327725:SRU327739 TBQ327725:TBQ327739 TLM327725:TLM327739 TVI327725:TVI327739 UFE327725:UFE327739 UPA327725:UPA327739 UYW327725:UYW327739 VIS327725:VIS327739 VSO327725:VSO327739 WCK327725:WCK327739 WMG327725:WMG327739 WWC327725:WWC327739 AB393261:AB393275 JQ393261:JQ393275 TM393261:TM393275 ADI393261:ADI393275 ANE393261:ANE393275 AXA393261:AXA393275 BGW393261:BGW393275 BQS393261:BQS393275 CAO393261:CAO393275 CKK393261:CKK393275 CUG393261:CUG393275 DEC393261:DEC393275 DNY393261:DNY393275 DXU393261:DXU393275 EHQ393261:EHQ393275 ERM393261:ERM393275 FBI393261:FBI393275 FLE393261:FLE393275 FVA393261:FVA393275 GEW393261:GEW393275 GOS393261:GOS393275 GYO393261:GYO393275 HIK393261:HIK393275 HSG393261:HSG393275 ICC393261:ICC393275 ILY393261:ILY393275 IVU393261:IVU393275 JFQ393261:JFQ393275 JPM393261:JPM393275 JZI393261:JZI393275 KJE393261:KJE393275 KTA393261:KTA393275 LCW393261:LCW393275 LMS393261:LMS393275 LWO393261:LWO393275 MGK393261:MGK393275 MQG393261:MQG393275 NAC393261:NAC393275 NJY393261:NJY393275 NTU393261:NTU393275 ODQ393261:ODQ393275 ONM393261:ONM393275 OXI393261:OXI393275 PHE393261:PHE393275 PRA393261:PRA393275 QAW393261:QAW393275 QKS393261:QKS393275 QUO393261:QUO393275 REK393261:REK393275 ROG393261:ROG393275 RYC393261:RYC393275 SHY393261:SHY393275 SRU393261:SRU393275 TBQ393261:TBQ393275 TLM393261:TLM393275 TVI393261:TVI393275 UFE393261:UFE393275 UPA393261:UPA393275 UYW393261:UYW393275 VIS393261:VIS393275 VSO393261:VSO393275 WCK393261:WCK393275 WMG393261:WMG393275 WWC393261:WWC393275 AB458797:AB458811 JQ458797:JQ458811 TM458797:TM458811 ADI458797:ADI458811 ANE458797:ANE458811 AXA458797:AXA458811 BGW458797:BGW458811 BQS458797:BQS458811 CAO458797:CAO458811 CKK458797:CKK458811 CUG458797:CUG458811 DEC458797:DEC458811 DNY458797:DNY458811 DXU458797:DXU458811 EHQ458797:EHQ458811 ERM458797:ERM458811 FBI458797:FBI458811 FLE458797:FLE458811 FVA458797:FVA458811 GEW458797:GEW458811 GOS458797:GOS458811 GYO458797:GYO458811 HIK458797:HIK458811 HSG458797:HSG458811 ICC458797:ICC458811 ILY458797:ILY458811 IVU458797:IVU458811 JFQ458797:JFQ458811 JPM458797:JPM458811 JZI458797:JZI458811 KJE458797:KJE458811 KTA458797:KTA458811 LCW458797:LCW458811 LMS458797:LMS458811 LWO458797:LWO458811 MGK458797:MGK458811 MQG458797:MQG458811 NAC458797:NAC458811 NJY458797:NJY458811 NTU458797:NTU458811 ODQ458797:ODQ458811 ONM458797:ONM458811 OXI458797:OXI458811 PHE458797:PHE458811 PRA458797:PRA458811 QAW458797:QAW458811 QKS458797:QKS458811 QUO458797:QUO458811 REK458797:REK458811 ROG458797:ROG458811 RYC458797:RYC458811 SHY458797:SHY458811 SRU458797:SRU458811 TBQ458797:TBQ458811 TLM458797:TLM458811 TVI458797:TVI458811 UFE458797:UFE458811 UPA458797:UPA458811 UYW458797:UYW458811 VIS458797:VIS458811 VSO458797:VSO458811 WCK458797:WCK458811 WMG458797:WMG458811 WWC458797:WWC458811 AB524333:AB524347 JQ524333:JQ524347 TM524333:TM524347 ADI524333:ADI524347 ANE524333:ANE524347 AXA524333:AXA524347 BGW524333:BGW524347 BQS524333:BQS524347 CAO524333:CAO524347 CKK524333:CKK524347 CUG524333:CUG524347 DEC524333:DEC524347 DNY524333:DNY524347 DXU524333:DXU524347 EHQ524333:EHQ524347 ERM524333:ERM524347 FBI524333:FBI524347 FLE524333:FLE524347 FVA524333:FVA524347 GEW524333:GEW524347 GOS524333:GOS524347 GYO524333:GYO524347 HIK524333:HIK524347 HSG524333:HSG524347 ICC524333:ICC524347 ILY524333:ILY524347 IVU524333:IVU524347 JFQ524333:JFQ524347 JPM524333:JPM524347 JZI524333:JZI524347 KJE524333:KJE524347 KTA524333:KTA524347 LCW524333:LCW524347 LMS524333:LMS524347 LWO524333:LWO524347 MGK524333:MGK524347 MQG524333:MQG524347 NAC524333:NAC524347 NJY524333:NJY524347 NTU524333:NTU524347 ODQ524333:ODQ524347 ONM524333:ONM524347 OXI524333:OXI524347 PHE524333:PHE524347 PRA524333:PRA524347 QAW524333:QAW524347 QKS524333:QKS524347 QUO524333:QUO524347 REK524333:REK524347 ROG524333:ROG524347 RYC524333:RYC524347 SHY524333:SHY524347 SRU524333:SRU524347 TBQ524333:TBQ524347 TLM524333:TLM524347 TVI524333:TVI524347 UFE524333:UFE524347 UPA524333:UPA524347 UYW524333:UYW524347 VIS524333:VIS524347 VSO524333:VSO524347 WCK524333:WCK524347 WMG524333:WMG524347 WWC524333:WWC524347 AB589869:AB589883 JQ589869:JQ589883 TM589869:TM589883 ADI589869:ADI589883 ANE589869:ANE589883 AXA589869:AXA589883 BGW589869:BGW589883 BQS589869:BQS589883 CAO589869:CAO589883 CKK589869:CKK589883 CUG589869:CUG589883 DEC589869:DEC589883 DNY589869:DNY589883 DXU589869:DXU589883 EHQ589869:EHQ589883 ERM589869:ERM589883 FBI589869:FBI589883 FLE589869:FLE589883 FVA589869:FVA589883 GEW589869:GEW589883 GOS589869:GOS589883 GYO589869:GYO589883 HIK589869:HIK589883 HSG589869:HSG589883 ICC589869:ICC589883 ILY589869:ILY589883 IVU589869:IVU589883 JFQ589869:JFQ589883 JPM589869:JPM589883 JZI589869:JZI589883 KJE589869:KJE589883 KTA589869:KTA589883 LCW589869:LCW589883 LMS589869:LMS589883 LWO589869:LWO589883 MGK589869:MGK589883 MQG589869:MQG589883 NAC589869:NAC589883 NJY589869:NJY589883 NTU589869:NTU589883 ODQ589869:ODQ589883 ONM589869:ONM589883 OXI589869:OXI589883 PHE589869:PHE589883 PRA589869:PRA589883 QAW589869:QAW589883 QKS589869:QKS589883 QUO589869:QUO589883 REK589869:REK589883 ROG589869:ROG589883 RYC589869:RYC589883 SHY589869:SHY589883 SRU589869:SRU589883 TBQ589869:TBQ589883 TLM589869:TLM589883 TVI589869:TVI589883 UFE589869:UFE589883 UPA589869:UPA589883 UYW589869:UYW589883 VIS589869:VIS589883 VSO589869:VSO589883 WCK589869:WCK589883 WMG589869:WMG589883 WWC589869:WWC589883 AB655405:AB655419 JQ655405:JQ655419 TM655405:TM655419 ADI655405:ADI655419 ANE655405:ANE655419 AXA655405:AXA655419 BGW655405:BGW655419 BQS655405:BQS655419 CAO655405:CAO655419 CKK655405:CKK655419 CUG655405:CUG655419 DEC655405:DEC655419 DNY655405:DNY655419 DXU655405:DXU655419 EHQ655405:EHQ655419 ERM655405:ERM655419 FBI655405:FBI655419 FLE655405:FLE655419 FVA655405:FVA655419 GEW655405:GEW655419 GOS655405:GOS655419 GYO655405:GYO655419 HIK655405:HIK655419 HSG655405:HSG655419 ICC655405:ICC655419 ILY655405:ILY655419 IVU655405:IVU655419 JFQ655405:JFQ655419 JPM655405:JPM655419 JZI655405:JZI655419 KJE655405:KJE655419 KTA655405:KTA655419 LCW655405:LCW655419 LMS655405:LMS655419 LWO655405:LWO655419 MGK655405:MGK655419 MQG655405:MQG655419 NAC655405:NAC655419 NJY655405:NJY655419 NTU655405:NTU655419 ODQ655405:ODQ655419 ONM655405:ONM655419 OXI655405:OXI655419 PHE655405:PHE655419 PRA655405:PRA655419 QAW655405:QAW655419 QKS655405:QKS655419 QUO655405:QUO655419 REK655405:REK655419 ROG655405:ROG655419 RYC655405:RYC655419 SHY655405:SHY655419 SRU655405:SRU655419 TBQ655405:TBQ655419 TLM655405:TLM655419 TVI655405:TVI655419 UFE655405:UFE655419 UPA655405:UPA655419 UYW655405:UYW655419 VIS655405:VIS655419 VSO655405:VSO655419 WCK655405:WCK655419 WMG655405:WMG655419 WWC655405:WWC655419 AB720941:AB720955 JQ720941:JQ720955 TM720941:TM720955 ADI720941:ADI720955 ANE720941:ANE720955 AXA720941:AXA720955 BGW720941:BGW720955 BQS720941:BQS720955 CAO720941:CAO720955 CKK720941:CKK720955 CUG720941:CUG720955 DEC720941:DEC720955 DNY720941:DNY720955 DXU720941:DXU720955 EHQ720941:EHQ720955 ERM720941:ERM720955 FBI720941:FBI720955 FLE720941:FLE720955 FVA720941:FVA720955 GEW720941:GEW720955 GOS720941:GOS720955 GYO720941:GYO720955 HIK720941:HIK720955 HSG720941:HSG720955 ICC720941:ICC720955 ILY720941:ILY720955 IVU720941:IVU720955 JFQ720941:JFQ720955 JPM720941:JPM720955 JZI720941:JZI720955 KJE720941:KJE720955 KTA720941:KTA720955 LCW720941:LCW720955 LMS720941:LMS720955 LWO720941:LWO720955 MGK720941:MGK720955 MQG720941:MQG720955 NAC720941:NAC720955 NJY720941:NJY720955 NTU720941:NTU720955 ODQ720941:ODQ720955 ONM720941:ONM720955 OXI720941:OXI720955 PHE720941:PHE720955 PRA720941:PRA720955 QAW720941:QAW720955 QKS720941:QKS720955 QUO720941:QUO720955 REK720941:REK720955 ROG720941:ROG720955 RYC720941:RYC720955 SHY720941:SHY720955 SRU720941:SRU720955 TBQ720941:TBQ720955 TLM720941:TLM720955 TVI720941:TVI720955 UFE720941:UFE720955 UPA720941:UPA720955 UYW720941:UYW720955 VIS720941:VIS720955 VSO720941:VSO720955 WCK720941:WCK720955 WMG720941:WMG720955 WWC720941:WWC720955 AB786477:AB786491 JQ786477:JQ786491 TM786477:TM786491 ADI786477:ADI786491 ANE786477:ANE786491 AXA786477:AXA786491 BGW786477:BGW786491 BQS786477:BQS786491 CAO786477:CAO786491 CKK786477:CKK786491 CUG786477:CUG786491 DEC786477:DEC786491 DNY786477:DNY786491 DXU786477:DXU786491 EHQ786477:EHQ786491 ERM786477:ERM786491 FBI786477:FBI786491 FLE786477:FLE786491 FVA786477:FVA786491 GEW786477:GEW786491 GOS786477:GOS786491 GYO786477:GYO786491 HIK786477:HIK786491 HSG786477:HSG786491 ICC786477:ICC786491 ILY786477:ILY786491 IVU786477:IVU786491 JFQ786477:JFQ786491 JPM786477:JPM786491 JZI786477:JZI786491 KJE786477:KJE786491 KTA786477:KTA786491 LCW786477:LCW786491 LMS786477:LMS786491 LWO786477:LWO786491 MGK786477:MGK786491 MQG786477:MQG786491 NAC786477:NAC786491 NJY786477:NJY786491 NTU786477:NTU786491 ODQ786477:ODQ786491 ONM786477:ONM786491 OXI786477:OXI786491 PHE786477:PHE786491 PRA786477:PRA786491 QAW786477:QAW786491 QKS786477:QKS786491 QUO786477:QUO786491 REK786477:REK786491 ROG786477:ROG786491 RYC786477:RYC786491 SHY786477:SHY786491 SRU786477:SRU786491 TBQ786477:TBQ786491 TLM786477:TLM786491 TVI786477:TVI786491 UFE786477:UFE786491 UPA786477:UPA786491 UYW786477:UYW786491 VIS786477:VIS786491 VSO786477:VSO786491 WCK786477:WCK786491 WMG786477:WMG786491 WWC786477:WWC786491 AB852013:AB852027 JQ852013:JQ852027 TM852013:TM852027 ADI852013:ADI852027 ANE852013:ANE852027 AXA852013:AXA852027 BGW852013:BGW852027 BQS852013:BQS852027 CAO852013:CAO852027 CKK852013:CKK852027 CUG852013:CUG852027 DEC852013:DEC852027 DNY852013:DNY852027 DXU852013:DXU852027 EHQ852013:EHQ852027 ERM852013:ERM852027 FBI852013:FBI852027 FLE852013:FLE852027 FVA852013:FVA852027 GEW852013:GEW852027 GOS852013:GOS852027 GYO852013:GYO852027 HIK852013:HIK852027 HSG852013:HSG852027 ICC852013:ICC852027 ILY852013:ILY852027 IVU852013:IVU852027 JFQ852013:JFQ852027 JPM852013:JPM852027 JZI852013:JZI852027 KJE852013:KJE852027 KTA852013:KTA852027 LCW852013:LCW852027 LMS852013:LMS852027 LWO852013:LWO852027 MGK852013:MGK852027 MQG852013:MQG852027 NAC852013:NAC852027 NJY852013:NJY852027 NTU852013:NTU852027 ODQ852013:ODQ852027 ONM852013:ONM852027 OXI852013:OXI852027 PHE852013:PHE852027 PRA852013:PRA852027 QAW852013:QAW852027 QKS852013:QKS852027 QUO852013:QUO852027 REK852013:REK852027 ROG852013:ROG852027 RYC852013:RYC852027 SHY852013:SHY852027 SRU852013:SRU852027 TBQ852013:TBQ852027 TLM852013:TLM852027 TVI852013:TVI852027 UFE852013:UFE852027 UPA852013:UPA852027 UYW852013:UYW852027 VIS852013:VIS852027 VSO852013:VSO852027 WCK852013:WCK852027 WMG852013:WMG852027 WWC852013:WWC852027 AB917549:AB917563 JQ917549:JQ917563 TM917549:TM917563 ADI917549:ADI917563 ANE917549:ANE917563 AXA917549:AXA917563 BGW917549:BGW917563 BQS917549:BQS917563 CAO917549:CAO917563 CKK917549:CKK917563 CUG917549:CUG917563 DEC917549:DEC917563 DNY917549:DNY917563 DXU917549:DXU917563 EHQ917549:EHQ917563 ERM917549:ERM917563 FBI917549:FBI917563 FLE917549:FLE917563 FVA917549:FVA917563 GEW917549:GEW917563 GOS917549:GOS917563 GYO917549:GYO917563 HIK917549:HIK917563 HSG917549:HSG917563 ICC917549:ICC917563 ILY917549:ILY917563 IVU917549:IVU917563 JFQ917549:JFQ917563 JPM917549:JPM917563 JZI917549:JZI917563 KJE917549:KJE917563 KTA917549:KTA917563 LCW917549:LCW917563 LMS917549:LMS917563 LWO917549:LWO917563 MGK917549:MGK917563 MQG917549:MQG917563 NAC917549:NAC917563 NJY917549:NJY917563 NTU917549:NTU917563 ODQ917549:ODQ917563 ONM917549:ONM917563 OXI917549:OXI917563 PHE917549:PHE917563 PRA917549:PRA917563 QAW917549:QAW917563 QKS917549:QKS917563 QUO917549:QUO917563 REK917549:REK917563 ROG917549:ROG917563 RYC917549:RYC917563 SHY917549:SHY917563 SRU917549:SRU917563 TBQ917549:TBQ917563 TLM917549:TLM917563 TVI917549:TVI917563 UFE917549:UFE917563 UPA917549:UPA917563 UYW917549:UYW917563 VIS917549:VIS917563 VSO917549:VSO917563 WCK917549:WCK917563 WMG917549:WMG917563 WWC917549:WWC917563 AB983085:AB983099 JQ983085:JQ983099 TM983085:TM983099 ADI983085:ADI983099 ANE983085:ANE983099 AXA983085:AXA983099 BGW983085:BGW983099 BQS983085:BQS983099 CAO983085:CAO983099 CKK983085:CKK983099 CUG983085:CUG983099 DEC983085:DEC983099 DNY983085:DNY983099 DXU983085:DXU983099 EHQ983085:EHQ983099 ERM983085:ERM983099 FBI983085:FBI983099 FLE983085:FLE983099 FVA983085:FVA983099 GEW983085:GEW983099 GOS983085:GOS983099 GYO983085:GYO983099 HIK983085:HIK983099 HSG983085:HSG983099 ICC983085:ICC983099 ILY983085:ILY983099 IVU983085:IVU983099 JFQ983085:JFQ983099 JPM983085:JPM983099 JZI983085:JZI983099 KJE983085:KJE983099 KTA983085:KTA983099 LCW983085:LCW983099 LMS983085:LMS983099 LWO983085:LWO983099 MGK983085:MGK983099 MQG983085:MQG983099 NAC983085:NAC983099 NJY983085:NJY983099 NTU983085:NTU983099 ODQ983085:ODQ983099 ONM983085:ONM983099 OXI983085:OXI983099 PHE983085:PHE983099 PRA983085:PRA983099 QAW983085:QAW983099 QKS983085:QKS983099 QUO983085:QUO983099 REK983085:REK983099 ROG983085:ROG983099 RYC983085:RYC983099 SHY983085:SHY983099 SRU983085:SRU983099 TBQ983085:TBQ983099 TLM983085:TLM983099 TVI983085:TVI983099 UFE983085:UFE983099 UPA983085:UPA983099 UYW983085:UYW983099 VIS983085:VIS983099 VSO983085:VSO983099 WCK983085:WCK983099 WMG983085:WMG983099 WWC983085:WWC983099 AJ50:AJ64 JY50:JY64 TU50:TU64 ADQ50:ADQ64 ANM50:ANM64 AXI50:AXI64 BHE50:BHE64 BRA50:BRA64 CAW50:CAW64 CKS50:CKS64 CUO50:CUO64 DEK50:DEK64 DOG50:DOG64 DYC50:DYC64 EHY50:EHY64 ERU50:ERU64 FBQ50:FBQ64 FLM50:FLM64 FVI50:FVI64 GFE50:GFE64 GPA50:GPA64 GYW50:GYW64 HIS50:HIS64 HSO50:HSO64 ICK50:ICK64 IMG50:IMG64 IWC50:IWC64 JFY50:JFY64 JPU50:JPU64 JZQ50:JZQ64 KJM50:KJM64 KTI50:KTI64 LDE50:LDE64 LNA50:LNA64 LWW50:LWW64 MGS50:MGS64 MQO50:MQO64 NAK50:NAK64 NKG50:NKG64 NUC50:NUC64 ODY50:ODY64 ONU50:ONU64 OXQ50:OXQ64 PHM50:PHM64 PRI50:PRI64 QBE50:QBE64 QLA50:QLA64 QUW50:QUW64 RES50:RES64 ROO50:ROO64 RYK50:RYK64 SIG50:SIG64 SSC50:SSC64 TBY50:TBY64 TLU50:TLU64 TVQ50:TVQ64 UFM50:UFM64 UPI50:UPI64 UZE50:UZE64 VJA50:VJA64 VSW50:VSW64 WCS50:WCS64 WMO50:WMO64 WWK50:WWK64 AJ65581:AJ65595 JY65581:JY65595 TU65581:TU65595 ADQ65581:ADQ65595 ANM65581:ANM65595 AXI65581:AXI65595 BHE65581:BHE65595 BRA65581:BRA65595 CAW65581:CAW65595 CKS65581:CKS65595 CUO65581:CUO65595 DEK65581:DEK65595 DOG65581:DOG65595 DYC65581:DYC65595 EHY65581:EHY65595 ERU65581:ERU65595 FBQ65581:FBQ65595 FLM65581:FLM65595 FVI65581:FVI65595 GFE65581:GFE65595 GPA65581:GPA65595 GYW65581:GYW65595 HIS65581:HIS65595 HSO65581:HSO65595 ICK65581:ICK65595 IMG65581:IMG65595 IWC65581:IWC65595 JFY65581:JFY65595 JPU65581:JPU65595 JZQ65581:JZQ65595 KJM65581:KJM65595 KTI65581:KTI65595 LDE65581:LDE65595 LNA65581:LNA65595 LWW65581:LWW65595 MGS65581:MGS65595 MQO65581:MQO65595 NAK65581:NAK65595 NKG65581:NKG65595 NUC65581:NUC65595 ODY65581:ODY65595 ONU65581:ONU65595 OXQ65581:OXQ65595 PHM65581:PHM65595 PRI65581:PRI65595 QBE65581:QBE65595 QLA65581:QLA65595 QUW65581:QUW65595 RES65581:RES65595 ROO65581:ROO65595 RYK65581:RYK65595 SIG65581:SIG65595 SSC65581:SSC65595 TBY65581:TBY65595 TLU65581:TLU65595 TVQ65581:TVQ65595 UFM65581:UFM65595 UPI65581:UPI65595 UZE65581:UZE65595 VJA65581:VJA65595 VSW65581:VSW65595 WCS65581:WCS65595 WMO65581:WMO65595 WWK65581:WWK65595 AJ131117:AJ131131 JY131117:JY131131 TU131117:TU131131 ADQ131117:ADQ131131 ANM131117:ANM131131 AXI131117:AXI131131 BHE131117:BHE131131 BRA131117:BRA131131 CAW131117:CAW131131 CKS131117:CKS131131 CUO131117:CUO131131 DEK131117:DEK131131 DOG131117:DOG131131 DYC131117:DYC131131 EHY131117:EHY131131 ERU131117:ERU131131 FBQ131117:FBQ131131 FLM131117:FLM131131 FVI131117:FVI131131 GFE131117:GFE131131 GPA131117:GPA131131 GYW131117:GYW131131 HIS131117:HIS131131 HSO131117:HSO131131 ICK131117:ICK131131 IMG131117:IMG131131 IWC131117:IWC131131 JFY131117:JFY131131 JPU131117:JPU131131 JZQ131117:JZQ131131 KJM131117:KJM131131 KTI131117:KTI131131 LDE131117:LDE131131 LNA131117:LNA131131 LWW131117:LWW131131 MGS131117:MGS131131 MQO131117:MQO131131 NAK131117:NAK131131 NKG131117:NKG131131 NUC131117:NUC131131 ODY131117:ODY131131 ONU131117:ONU131131 OXQ131117:OXQ131131 PHM131117:PHM131131 PRI131117:PRI131131 QBE131117:QBE131131 QLA131117:QLA131131 QUW131117:QUW131131 RES131117:RES131131 ROO131117:ROO131131 RYK131117:RYK131131 SIG131117:SIG131131 SSC131117:SSC131131 TBY131117:TBY131131 TLU131117:TLU131131 TVQ131117:TVQ131131 UFM131117:UFM131131 UPI131117:UPI131131 UZE131117:UZE131131 VJA131117:VJA131131 VSW131117:VSW131131 WCS131117:WCS131131 WMO131117:WMO131131 WWK131117:WWK131131 AJ196653:AJ196667 JY196653:JY196667 TU196653:TU196667 ADQ196653:ADQ196667 ANM196653:ANM196667 AXI196653:AXI196667 BHE196653:BHE196667 BRA196653:BRA196667 CAW196653:CAW196667 CKS196653:CKS196667 CUO196653:CUO196667 DEK196653:DEK196667 DOG196653:DOG196667 DYC196653:DYC196667 EHY196653:EHY196667 ERU196653:ERU196667 FBQ196653:FBQ196667 FLM196653:FLM196667 FVI196653:FVI196667 GFE196653:GFE196667 GPA196653:GPA196667 GYW196653:GYW196667 HIS196653:HIS196667 HSO196653:HSO196667 ICK196653:ICK196667 IMG196653:IMG196667 IWC196653:IWC196667 JFY196653:JFY196667 JPU196653:JPU196667 JZQ196653:JZQ196667 KJM196653:KJM196667 KTI196653:KTI196667 LDE196653:LDE196667 LNA196653:LNA196667 LWW196653:LWW196667 MGS196653:MGS196667 MQO196653:MQO196667 NAK196653:NAK196667 NKG196653:NKG196667 NUC196653:NUC196667 ODY196653:ODY196667 ONU196653:ONU196667 OXQ196653:OXQ196667 PHM196653:PHM196667 PRI196653:PRI196667 QBE196653:QBE196667 QLA196653:QLA196667 QUW196653:QUW196667 RES196653:RES196667 ROO196653:ROO196667 RYK196653:RYK196667 SIG196653:SIG196667 SSC196653:SSC196667 TBY196653:TBY196667 TLU196653:TLU196667 TVQ196653:TVQ196667 UFM196653:UFM196667 UPI196653:UPI196667 UZE196653:UZE196667 VJA196653:VJA196667 VSW196653:VSW196667 WCS196653:WCS196667 WMO196653:WMO196667 WWK196653:WWK196667 AJ262189:AJ262203 JY262189:JY262203 TU262189:TU262203 ADQ262189:ADQ262203 ANM262189:ANM262203 AXI262189:AXI262203 BHE262189:BHE262203 BRA262189:BRA262203 CAW262189:CAW262203 CKS262189:CKS262203 CUO262189:CUO262203 DEK262189:DEK262203 DOG262189:DOG262203 DYC262189:DYC262203 EHY262189:EHY262203 ERU262189:ERU262203 FBQ262189:FBQ262203 FLM262189:FLM262203 FVI262189:FVI262203 GFE262189:GFE262203 GPA262189:GPA262203 GYW262189:GYW262203 HIS262189:HIS262203 HSO262189:HSO262203 ICK262189:ICK262203 IMG262189:IMG262203 IWC262189:IWC262203 JFY262189:JFY262203 JPU262189:JPU262203 JZQ262189:JZQ262203 KJM262189:KJM262203 KTI262189:KTI262203 LDE262189:LDE262203 LNA262189:LNA262203 LWW262189:LWW262203 MGS262189:MGS262203 MQO262189:MQO262203 NAK262189:NAK262203 NKG262189:NKG262203 NUC262189:NUC262203 ODY262189:ODY262203 ONU262189:ONU262203 OXQ262189:OXQ262203 PHM262189:PHM262203 PRI262189:PRI262203 QBE262189:QBE262203 QLA262189:QLA262203 QUW262189:QUW262203 RES262189:RES262203 ROO262189:ROO262203 RYK262189:RYK262203 SIG262189:SIG262203 SSC262189:SSC262203 TBY262189:TBY262203 TLU262189:TLU262203 TVQ262189:TVQ262203 UFM262189:UFM262203 UPI262189:UPI262203 UZE262189:UZE262203 VJA262189:VJA262203 VSW262189:VSW262203 WCS262189:WCS262203 WMO262189:WMO262203 WWK262189:WWK262203 AJ327725:AJ327739 JY327725:JY327739 TU327725:TU327739 ADQ327725:ADQ327739 ANM327725:ANM327739 AXI327725:AXI327739 BHE327725:BHE327739 BRA327725:BRA327739 CAW327725:CAW327739 CKS327725:CKS327739 CUO327725:CUO327739 DEK327725:DEK327739 DOG327725:DOG327739 DYC327725:DYC327739 EHY327725:EHY327739 ERU327725:ERU327739 FBQ327725:FBQ327739 FLM327725:FLM327739 FVI327725:FVI327739 GFE327725:GFE327739 GPA327725:GPA327739 GYW327725:GYW327739 HIS327725:HIS327739 HSO327725:HSO327739 ICK327725:ICK327739 IMG327725:IMG327739 IWC327725:IWC327739 JFY327725:JFY327739 JPU327725:JPU327739 JZQ327725:JZQ327739 KJM327725:KJM327739 KTI327725:KTI327739 LDE327725:LDE327739 LNA327725:LNA327739 LWW327725:LWW327739 MGS327725:MGS327739 MQO327725:MQO327739 NAK327725:NAK327739 NKG327725:NKG327739 NUC327725:NUC327739 ODY327725:ODY327739 ONU327725:ONU327739 OXQ327725:OXQ327739 PHM327725:PHM327739 PRI327725:PRI327739 QBE327725:QBE327739 QLA327725:QLA327739 QUW327725:QUW327739 RES327725:RES327739 ROO327725:ROO327739 RYK327725:RYK327739 SIG327725:SIG327739 SSC327725:SSC327739 TBY327725:TBY327739 TLU327725:TLU327739 TVQ327725:TVQ327739 UFM327725:UFM327739 UPI327725:UPI327739 UZE327725:UZE327739 VJA327725:VJA327739 VSW327725:VSW327739 WCS327725:WCS327739 WMO327725:WMO327739 WWK327725:WWK327739 AJ393261:AJ393275 JY393261:JY393275 TU393261:TU393275 ADQ393261:ADQ393275 ANM393261:ANM393275 AXI393261:AXI393275 BHE393261:BHE393275 BRA393261:BRA393275 CAW393261:CAW393275 CKS393261:CKS393275 CUO393261:CUO393275 DEK393261:DEK393275 DOG393261:DOG393275 DYC393261:DYC393275 EHY393261:EHY393275 ERU393261:ERU393275 FBQ393261:FBQ393275 FLM393261:FLM393275 FVI393261:FVI393275 GFE393261:GFE393275 GPA393261:GPA393275 GYW393261:GYW393275 HIS393261:HIS393275 HSO393261:HSO393275 ICK393261:ICK393275 IMG393261:IMG393275 IWC393261:IWC393275 JFY393261:JFY393275 JPU393261:JPU393275 JZQ393261:JZQ393275 KJM393261:KJM393275 KTI393261:KTI393275 LDE393261:LDE393275 LNA393261:LNA393275 LWW393261:LWW393275 MGS393261:MGS393275 MQO393261:MQO393275 NAK393261:NAK393275 NKG393261:NKG393275 NUC393261:NUC393275 ODY393261:ODY393275 ONU393261:ONU393275 OXQ393261:OXQ393275 PHM393261:PHM393275 PRI393261:PRI393275 QBE393261:QBE393275 QLA393261:QLA393275 QUW393261:QUW393275 RES393261:RES393275 ROO393261:ROO393275 RYK393261:RYK393275 SIG393261:SIG393275 SSC393261:SSC393275 TBY393261:TBY393275 TLU393261:TLU393275 TVQ393261:TVQ393275 UFM393261:UFM393275 UPI393261:UPI393275 UZE393261:UZE393275 VJA393261:VJA393275 VSW393261:VSW393275 WCS393261:WCS393275 WMO393261:WMO393275 WWK393261:WWK393275 AJ458797:AJ458811 JY458797:JY458811 TU458797:TU458811 ADQ458797:ADQ458811 ANM458797:ANM458811 AXI458797:AXI458811 BHE458797:BHE458811 BRA458797:BRA458811 CAW458797:CAW458811 CKS458797:CKS458811 CUO458797:CUO458811 DEK458797:DEK458811 DOG458797:DOG458811 DYC458797:DYC458811 EHY458797:EHY458811 ERU458797:ERU458811 FBQ458797:FBQ458811 FLM458797:FLM458811 FVI458797:FVI458811 GFE458797:GFE458811 GPA458797:GPA458811 GYW458797:GYW458811 HIS458797:HIS458811 HSO458797:HSO458811 ICK458797:ICK458811 IMG458797:IMG458811 IWC458797:IWC458811 JFY458797:JFY458811 JPU458797:JPU458811 JZQ458797:JZQ458811 KJM458797:KJM458811 KTI458797:KTI458811 LDE458797:LDE458811 LNA458797:LNA458811 LWW458797:LWW458811 MGS458797:MGS458811 MQO458797:MQO458811 NAK458797:NAK458811 NKG458797:NKG458811 NUC458797:NUC458811 ODY458797:ODY458811 ONU458797:ONU458811 OXQ458797:OXQ458811 PHM458797:PHM458811 PRI458797:PRI458811 QBE458797:QBE458811 QLA458797:QLA458811 QUW458797:QUW458811 RES458797:RES458811 ROO458797:ROO458811 RYK458797:RYK458811 SIG458797:SIG458811 SSC458797:SSC458811 TBY458797:TBY458811 TLU458797:TLU458811 TVQ458797:TVQ458811 UFM458797:UFM458811 UPI458797:UPI458811 UZE458797:UZE458811 VJA458797:VJA458811 VSW458797:VSW458811 WCS458797:WCS458811 WMO458797:WMO458811 WWK458797:WWK458811 AJ524333:AJ524347 JY524333:JY524347 TU524333:TU524347 ADQ524333:ADQ524347 ANM524333:ANM524347 AXI524333:AXI524347 BHE524333:BHE524347 BRA524333:BRA524347 CAW524333:CAW524347 CKS524333:CKS524347 CUO524333:CUO524347 DEK524333:DEK524347 DOG524333:DOG524347 DYC524333:DYC524347 EHY524333:EHY524347 ERU524333:ERU524347 FBQ524333:FBQ524347 FLM524333:FLM524347 FVI524333:FVI524347 GFE524333:GFE524347 GPA524333:GPA524347 GYW524333:GYW524347 HIS524333:HIS524347 HSO524333:HSO524347 ICK524333:ICK524347 IMG524333:IMG524347 IWC524333:IWC524347 JFY524333:JFY524347 JPU524333:JPU524347 JZQ524333:JZQ524347 KJM524333:KJM524347 KTI524333:KTI524347 LDE524333:LDE524347 LNA524333:LNA524347 LWW524333:LWW524347 MGS524333:MGS524347 MQO524333:MQO524347 NAK524333:NAK524347 NKG524333:NKG524347 NUC524333:NUC524347 ODY524333:ODY524347 ONU524333:ONU524347 OXQ524333:OXQ524347 PHM524333:PHM524347 PRI524333:PRI524347 QBE524333:QBE524347 QLA524333:QLA524347 QUW524333:QUW524347 RES524333:RES524347 ROO524333:ROO524347 RYK524333:RYK524347 SIG524333:SIG524347 SSC524333:SSC524347 TBY524333:TBY524347 TLU524333:TLU524347 TVQ524333:TVQ524347 UFM524333:UFM524347 UPI524333:UPI524347 UZE524333:UZE524347 VJA524333:VJA524347 VSW524333:VSW524347 WCS524333:WCS524347 WMO524333:WMO524347 WWK524333:WWK524347 AJ589869:AJ589883 JY589869:JY589883 TU589869:TU589883 ADQ589869:ADQ589883 ANM589869:ANM589883 AXI589869:AXI589883 BHE589869:BHE589883 BRA589869:BRA589883 CAW589869:CAW589883 CKS589869:CKS589883 CUO589869:CUO589883 DEK589869:DEK589883 DOG589869:DOG589883 DYC589869:DYC589883 EHY589869:EHY589883 ERU589869:ERU589883 FBQ589869:FBQ589883 FLM589869:FLM589883 FVI589869:FVI589883 GFE589869:GFE589883 GPA589869:GPA589883 GYW589869:GYW589883 HIS589869:HIS589883 HSO589869:HSO589883 ICK589869:ICK589883 IMG589869:IMG589883 IWC589869:IWC589883 JFY589869:JFY589883 JPU589869:JPU589883 JZQ589869:JZQ589883 KJM589869:KJM589883 KTI589869:KTI589883 LDE589869:LDE589883 LNA589869:LNA589883 LWW589869:LWW589883 MGS589869:MGS589883 MQO589869:MQO589883 NAK589869:NAK589883 NKG589869:NKG589883 NUC589869:NUC589883 ODY589869:ODY589883 ONU589869:ONU589883 OXQ589869:OXQ589883 PHM589869:PHM589883 PRI589869:PRI589883 QBE589869:QBE589883 QLA589869:QLA589883 QUW589869:QUW589883 RES589869:RES589883 ROO589869:ROO589883 RYK589869:RYK589883 SIG589869:SIG589883 SSC589869:SSC589883 TBY589869:TBY589883 TLU589869:TLU589883 TVQ589869:TVQ589883 UFM589869:UFM589883 UPI589869:UPI589883 UZE589869:UZE589883 VJA589869:VJA589883 VSW589869:VSW589883 WCS589869:WCS589883 WMO589869:WMO589883 WWK589869:WWK589883 AJ655405:AJ655419 JY655405:JY655419 TU655405:TU655419 ADQ655405:ADQ655419 ANM655405:ANM655419 AXI655405:AXI655419 BHE655405:BHE655419 BRA655405:BRA655419 CAW655405:CAW655419 CKS655405:CKS655419 CUO655405:CUO655419 DEK655405:DEK655419 DOG655405:DOG655419 DYC655405:DYC655419 EHY655405:EHY655419 ERU655405:ERU655419 FBQ655405:FBQ655419 FLM655405:FLM655419 FVI655405:FVI655419 GFE655405:GFE655419 GPA655405:GPA655419 GYW655405:GYW655419 HIS655405:HIS655419 HSO655405:HSO655419 ICK655405:ICK655419 IMG655405:IMG655419 IWC655405:IWC655419 JFY655405:JFY655419 JPU655405:JPU655419 JZQ655405:JZQ655419 KJM655405:KJM655419 KTI655405:KTI655419 LDE655405:LDE655419 LNA655405:LNA655419 LWW655405:LWW655419 MGS655405:MGS655419 MQO655405:MQO655419 NAK655405:NAK655419 NKG655405:NKG655419 NUC655405:NUC655419 ODY655405:ODY655419 ONU655405:ONU655419 OXQ655405:OXQ655419 PHM655405:PHM655419 PRI655405:PRI655419 QBE655405:QBE655419 QLA655405:QLA655419 QUW655405:QUW655419 RES655405:RES655419 ROO655405:ROO655419 RYK655405:RYK655419 SIG655405:SIG655419 SSC655405:SSC655419 TBY655405:TBY655419 TLU655405:TLU655419 TVQ655405:TVQ655419 UFM655405:UFM655419 UPI655405:UPI655419 UZE655405:UZE655419 VJA655405:VJA655419 VSW655405:VSW655419 WCS655405:WCS655419 WMO655405:WMO655419 WWK655405:WWK655419 AJ720941:AJ720955 JY720941:JY720955 TU720941:TU720955 ADQ720941:ADQ720955 ANM720941:ANM720955 AXI720941:AXI720955 BHE720941:BHE720955 BRA720941:BRA720955 CAW720941:CAW720955 CKS720941:CKS720955 CUO720941:CUO720955 DEK720941:DEK720955 DOG720941:DOG720955 DYC720941:DYC720955 EHY720941:EHY720955 ERU720941:ERU720955 FBQ720941:FBQ720955 FLM720941:FLM720955 FVI720941:FVI720955 GFE720941:GFE720955 GPA720941:GPA720955 GYW720941:GYW720955 HIS720941:HIS720955 HSO720941:HSO720955 ICK720941:ICK720955 IMG720941:IMG720955 IWC720941:IWC720955 JFY720941:JFY720955 JPU720941:JPU720955 JZQ720941:JZQ720955 KJM720941:KJM720955 KTI720941:KTI720955 LDE720941:LDE720955 LNA720941:LNA720955 LWW720941:LWW720955 MGS720941:MGS720955 MQO720941:MQO720955 NAK720941:NAK720955 NKG720941:NKG720955 NUC720941:NUC720955 ODY720941:ODY720955 ONU720941:ONU720955 OXQ720941:OXQ720955 PHM720941:PHM720955 PRI720941:PRI720955 QBE720941:QBE720955 QLA720941:QLA720955 QUW720941:QUW720955 RES720941:RES720955 ROO720941:ROO720955 RYK720941:RYK720955 SIG720941:SIG720955 SSC720941:SSC720955 TBY720941:TBY720955 TLU720941:TLU720955 TVQ720941:TVQ720955 UFM720941:UFM720955 UPI720941:UPI720955 UZE720941:UZE720955 VJA720941:VJA720955 VSW720941:VSW720955 WCS720941:WCS720955 WMO720941:WMO720955 WWK720941:WWK720955 AJ786477:AJ786491 JY786477:JY786491 TU786477:TU786491 ADQ786477:ADQ786491 ANM786477:ANM786491 AXI786477:AXI786491 BHE786477:BHE786491 BRA786477:BRA786491 CAW786477:CAW786491 CKS786477:CKS786491 CUO786477:CUO786491 DEK786477:DEK786491 DOG786477:DOG786491 DYC786477:DYC786491 EHY786477:EHY786491 ERU786477:ERU786491 FBQ786477:FBQ786491 FLM786477:FLM786491 FVI786477:FVI786491 GFE786477:GFE786491 GPA786477:GPA786491 GYW786477:GYW786491 HIS786477:HIS786491 HSO786477:HSO786491 ICK786477:ICK786491 IMG786477:IMG786491 IWC786477:IWC786491 JFY786477:JFY786491 JPU786477:JPU786491 JZQ786477:JZQ786491 KJM786477:KJM786491 KTI786477:KTI786491 LDE786477:LDE786491 LNA786477:LNA786491 LWW786477:LWW786491 MGS786477:MGS786491 MQO786477:MQO786491 NAK786477:NAK786491 NKG786477:NKG786491 NUC786477:NUC786491 ODY786477:ODY786491 ONU786477:ONU786491 OXQ786477:OXQ786491 PHM786477:PHM786491 PRI786477:PRI786491 QBE786477:QBE786491 QLA786477:QLA786491 QUW786477:QUW786491 RES786477:RES786491 ROO786477:ROO786491 RYK786477:RYK786491 SIG786477:SIG786491 SSC786477:SSC786491 TBY786477:TBY786491 TLU786477:TLU786491 TVQ786477:TVQ786491 UFM786477:UFM786491 UPI786477:UPI786491 UZE786477:UZE786491 VJA786477:VJA786491 VSW786477:VSW786491 WCS786477:WCS786491 WMO786477:WMO786491 WWK786477:WWK786491 AJ852013:AJ852027 JY852013:JY852027 TU852013:TU852027 ADQ852013:ADQ852027 ANM852013:ANM852027 AXI852013:AXI852027 BHE852013:BHE852027 BRA852013:BRA852027 CAW852013:CAW852027 CKS852013:CKS852027 CUO852013:CUO852027 DEK852013:DEK852027 DOG852013:DOG852027 DYC852013:DYC852027 EHY852013:EHY852027 ERU852013:ERU852027 FBQ852013:FBQ852027 FLM852013:FLM852027 FVI852013:FVI852027 GFE852013:GFE852027 GPA852013:GPA852027 GYW852013:GYW852027 HIS852013:HIS852027 HSO852013:HSO852027 ICK852013:ICK852027 IMG852013:IMG852027 IWC852013:IWC852027 JFY852013:JFY852027 JPU852013:JPU852027 JZQ852013:JZQ852027 KJM852013:KJM852027 KTI852013:KTI852027 LDE852013:LDE852027 LNA852013:LNA852027 LWW852013:LWW852027 MGS852013:MGS852027 MQO852013:MQO852027 NAK852013:NAK852027 NKG852013:NKG852027 NUC852013:NUC852027 ODY852013:ODY852027 ONU852013:ONU852027 OXQ852013:OXQ852027 PHM852013:PHM852027 PRI852013:PRI852027 QBE852013:QBE852027 QLA852013:QLA852027 QUW852013:QUW852027 RES852013:RES852027 ROO852013:ROO852027 RYK852013:RYK852027 SIG852013:SIG852027 SSC852013:SSC852027 TBY852013:TBY852027 TLU852013:TLU852027 TVQ852013:TVQ852027 UFM852013:UFM852027 UPI852013:UPI852027 UZE852013:UZE852027 VJA852013:VJA852027 VSW852013:VSW852027 WCS852013:WCS852027 WMO852013:WMO852027 WWK852013:WWK852027 AJ917549:AJ917563 JY917549:JY917563 TU917549:TU917563 ADQ917549:ADQ917563 ANM917549:ANM917563 AXI917549:AXI917563 BHE917549:BHE917563 BRA917549:BRA917563 CAW917549:CAW917563 CKS917549:CKS917563 CUO917549:CUO917563 DEK917549:DEK917563 DOG917549:DOG917563 DYC917549:DYC917563 EHY917549:EHY917563 ERU917549:ERU917563 FBQ917549:FBQ917563 FLM917549:FLM917563 FVI917549:FVI917563 GFE917549:GFE917563 GPA917549:GPA917563 GYW917549:GYW917563 HIS917549:HIS917563 HSO917549:HSO917563 ICK917549:ICK917563 IMG917549:IMG917563 IWC917549:IWC917563 JFY917549:JFY917563 JPU917549:JPU917563 JZQ917549:JZQ917563 KJM917549:KJM917563 KTI917549:KTI917563 LDE917549:LDE917563 LNA917549:LNA917563 LWW917549:LWW917563 MGS917549:MGS917563 MQO917549:MQO917563 NAK917549:NAK917563 NKG917549:NKG917563 NUC917549:NUC917563 ODY917549:ODY917563 ONU917549:ONU917563 OXQ917549:OXQ917563 PHM917549:PHM917563 PRI917549:PRI917563 QBE917549:QBE917563 QLA917549:QLA917563 QUW917549:QUW917563 RES917549:RES917563 ROO917549:ROO917563 RYK917549:RYK917563 SIG917549:SIG917563 SSC917549:SSC917563 TBY917549:TBY917563 TLU917549:TLU917563 TVQ917549:TVQ917563 UFM917549:UFM917563 UPI917549:UPI917563 UZE917549:UZE917563 VJA917549:VJA917563 VSW917549:VSW917563 WCS917549:WCS917563 WMO917549:WMO917563 WWK917549:WWK917563 AJ983085:AJ983099 JY983085:JY983099 TU983085:TU983099 ADQ983085:ADQ983099 ANM983085:ANM983099 AXI983085:AXI983099 BHE983085:BHE983099 BRA983085:BRA983099 CAW983085:CAW983099 CKS983085:CKS983099 CUO983085:CUO983099 DEK983085:DEK983099 DOG983085:DOG983099 DYC983085:DYC983099 EHY983085:EHY983099 ERU983085:ERU983099 FBQ983085:FBQ983099 FLM983085:FLM983099 FVI983085:FVI983099 GFE983085:GFE983099 GPA983085:GPA983099 GYW983085:GYW983099 HIS983085:HIS983099 HSO983085:HSO983099 ICK983085:ICK983099 IMG983085:IMG983099 IWC983085:IWC983099 JFY983085:JFY983099 JPU983085:JPU983099 JZQ983085:JZQ983099 KJM983085:KJM983099 KTI983085:KTI983099 LDE983085:LDE983099 LNA983085:LNA983099 LWW983085:LWW983099 MGS983085:MGS983099 MQO983085:MQO983099 NAK983085:NAK983099 NKG983085:NKG983099 NUC983085:NUC983099 ODY983085:ODY983099 ONU983085:ONU983099 OXQ983085:OXQ983099 PHM983085:PHM983099 PRI983085:PRI983099 QBE983085:QBE983099 QLA983085:QLA983099 QUW983085:QUW983099 RES983085:RES983099 ROO983085:ROO983099 RYK983085:RYK983099 SIG983085:SIG983099 SSC983085:SSC983099 TBY983085:TBY983099 TLU983085:TLU983099 TVQ983085:TVQ983099 UFM983085:UFM983099 UPI983085:UPI983099 UZE983085:UZE983099 VJA983085:VJA983099 VSW983085:VSW983099 WCS983085:WCS983099 WMO983085:WMO983099 WWK983085:WWK983099 N50:O64 JC50:JD64 SY50:SZ64 ACU50:ACV64 AMQ50:AMR64 AWM50:AWN64 BGI50:BGJ64 BQE50:BQF64 CAA50:CAB64 CJW50:CJX64 CTS50:CTT64 DDO50:DDP64 DNK50:DNL64 DXG50:DXH64 EHC50:EHD64 EQY50:EQZ64 FAU50:FAV64 FKQ50:FKR64 FUM50:FUN64 GEI50:GEJ64 GOE50:GOF64 GYA50:GYB64 HHW50:HHX64 HRS50:HRT64 IBO50:IBP64 ILK50:ILL64 IVG50:IVH64 JFC50:JFD64 JOY50:JOZ64 JYU50:JYV64 KIQ50:KIR64 KSM50:KSN64 LCI50:LCJ64 LME50:LMF64 LWA50:LWB64 MFW50:MFX64 MPS50:MPT64 MZO50:MZP64 NJK50:NJL64 NTG50:NTH64 ODC50:ODD64 OMY50:OMZ64 OWU50:OWV64 PGQ50:PGR64 PQM50:PQN64 QAI50:QAJ64 QKE50:QKF64 QUA50:QUB64 RDW50:RDX64 RNS50:RNT64 RXO50:RXP64 SHK50:SHL64 SRG50:SRH64 TBC50:TBD64 TKY50:TKZ64 TUU50:TUV64 UEQ50:UER64 UOM50:UON64 UYI50:UYJ64 VIE50:VIF64 VSA50:VSB64 WBW50:WBX64 WLS50:WLT64 WVO50:WVP64 N65581:O65595 JC65581:JD65595 SY65581:SZ65595 ACU65581:ACV65595 AMQ65581:AMR65595 AWM65581:AWN65595 BGI65581:BGJ65595 BQE65581:BQF65595 CAA65581:CAB65595 CJW65581:CJX65595 CTS65581:CTT65595 DDO65581:DDP65595 DNK65581:DNL65595 DXG65581:DXH65595 EHC65581:EHD65595 EQY65581:EQZ65595 FAU65581:FAV65595 FKQ65581:FKR65595 FUM65581:FUN65595 GEI65581:GEJ65595 GOE65581:GOF65595 GYA65581:GYB65595 HHW65581:HHX65595 HRS65581:HRT65595 IBO65581:IBP65595 ILK65581:ILL65595 IVG65581:IVH65595 JFC65581:JFD65595 JOY65581:JOZ65595 JYU65581:JYV65595 KIQ65581:KIR65595 KSM65581:KSN65595 LCI65581:LCJ65595 LME65581:LMF65595 LWA65581:LWB65595 MFW65581:MFX65595 MPS65581:MPT65595 MZO65581:MZP65595 NJK65581:NJL65595 NTG65581:NTH65595 ODC65581:ODD65595 OMY65581:OMZ65595 OWU65581:OWV65595 PGQ65581:PGR65595 PQM65581:PQN65595 QAI65581:QAJ65595 QKE65581:QKF65595 QUA65581:QUB65595 RDW65581:RDX65595 RNS65581:RNT65595 RXO65581:RXP65595 SHK65581:SHL65595 SRG65581:SRH65595 TBC65581:TBD65595 TKY65581:TKZ65595 TUU65581:TUV65595 UEQ65581:UER65595 UOM65581:UON65595 UYI65581:UYJ65595 VIE65581:VIF65595 VSA65581:VSB65595 WBW65581:WBX65595 WLS65581:WLT65595 WVO65581:WVP65595 N131117:O131131 JC131117:JD131131 SY131117:SZ131131 ACU131117:ACV131131 AMQ131117:AMR131131 AWM131117:AWN131131 BGI131117:BGJ131131 BQE131117:BQF131131 CAA131117:CAB131131 CJW131117:CJX131131 CTS131117:CTT131131 DDO131117:DDP131131 DNK131117:DNL131131 DXG131117:DXH131131 EHC131117:EHD131131 EQY131117:EQZ131131 FAU131117:FAV131131 FKQ131117:FKR131131 FUM131117:FUN131131 GEI131117:GEJ131131 GOE131117:GOF131131 GYA131117:GYB131131 HHW131117:HHX131131 HRS131117:HRT131131 IBO131117:IBP131131 ILK131117:ILL131131 IVG131117:IVH131131 JFC131117:JFD131131 JOY131117:JOZ131131 JYU131117:JYV131131 KIQ131117:KIR131131 KSM131117:KSN131131 LCI131117:LCJ131131 LME131117:LMF131131 LWA131117:LWB131131 MFW131117:MFX131131 MPS131117:MPT131131 MZO131117:MZP131131 NJK131117:NJL131131 NTG131117:NTH131131 ODC131117:ODD131131 OMY131117:OMZ131131 OWU131117:OWV131131 PGQ131117:PGR131131 PQM131117:PQN131131 QAI131117:QAJ131131 QKE131117:QKF131131 QUA131117:QUB131131 RDW131117:RDX131131 RNS131117:RNT131131 RXO131117:RXP131131 SHK131117:SHL131131 SRG131117:SRH131131 TBC131117:TBD131131 TKY131117:TKZ131131 TUU131117:TUV131131 UEQ131117:UER131131 UOM131117:UON131131 UYI131117:UYJ131131 VIE131117:VIF131131 VSA131117:VSB131131 WBW131117:WBX131131 WLS131117:WLT131131 WVO131117:WVP131131 N196653:O196667 JC196653:JD196667 SY196653:SZ196667 ACU196653:ACV196667 AMQ196653:AMR196667 AWM196653:AWN196667 BGI196653:BGJ196667 BQE196653:BQF196667 CAA196653:CAB196667 CJW196653:CJX196667 CTS196653:CTT196667 DDO196653:DDP196667 DNK196653:DNL196667 DXG196653:DXH196667 EHC196653:EHD196667 EQY196653:EQZ196667 FAU196653:FAV196667 FKQ196653:FKR196667 FUM196653:FUN196667 GEI196653:GEJ196667 GOE196653:GOF196667 GYA196653:GYB196667 HHW196653:HHX196667 HRS196653:HRT196667 IBO196653:IBP196667 ILK196653:ILL196667 IVG196653:IVH196667 JFC196653:JFD196667 JOY196653:JOZ196667 JYU196653:JYV196667 KIQ196653:KIR196667 KSM196653:KSN196667 LCI196653:LCJ196667 LME196653:LMF196667 LWA196653:LWB196667 MFW196653:MFX196667 MPS196653:MPT196667 MZO196653:MZP196667 NJK196653:NJL196667 NTG196653:NTH196667 ODC196653:ODD196667 OMY196653:OMZ196667 OWU196653:OWV196667 PGQ196653:PGR196667 PQM196653:PQN196667 QAI196653:QAJ196667 QKE196653:QKF196667 QUA196653:QUB196667 RDW196653:RDX196667 RNS196653:RNT196667 RXO196653:RXP196667 SHK196653:SHL196667 SRG196653:SRH196667 TBC196653:TBD196667 TKY196653:TKZ196667 TUU196653:TUV196667 UEQ196653:UER196667 UOM196653:UON196667 UYI196653:UYJ196667 VIE196653:VIF196667 VSA196653:VSB196667 WBW196653:WBX196667 WLS196653:WLT196667 WVO196653:WVP196667 N262189:O262203 JC262189:JD262203 SY262189:SZ262203 ACU262189:ACV262203 AMQ262189:AMR262203 AWM262189:AWN262203 BGI262189:BGJ262203 BQE262189:BQF262203 CAA262189:CAB262203 CJW262189:CJX262203 CTS262189:CTT262203 DDO262189:DDP262203 DNK262189:DNL262203 DXG262189:DXH262203 EHC262189:EHD262203 EQY262189:EQZ262203 FAU262189:FAV262203 FKQ262189:FKR262203 FUM262189:FUN262203 GEI262189:GEJ262203 GOE262189:GOF262203 GYA262189:GYB262203 HHW262189:HHX262203 HRS262189:HRT262203 IBO262189:IBP262203 ILK262189:ILL262203 IVG262189:IVH262203 JFC262189:JFD262203 JOY262189:JOZ262203 JYU262189:JYV262203 KIQ262189:KIR262203 KSM262189:KSN262203 LCI262189:LCJ262203 LME262189:LMF262203 LWA262189:LWB262203 MFW262189:MFX262203 MPS262189:MPT262203 MZO262189:MZP262203 NJK262189:NJL262203 NTG262189:NTH262203 ODC262189:ODD262203 OMY262189:OMZ262203 OWU262189:OWV262203 PGQ262189:PGR262203 PQM262189:PQN262203 QAI262189:QAJ262203 QKE262189:QKF262203 QUA262189:QUB262203 RDW262189:RDX262203 RNS262189:RNT262203 RXO262189:RXP262203 SHK262189:SHL262203 SRG262189:SRH262203 TBC262189:TBD262203 TKY262189:TKZ262203 TUU262189:TUV262203 UEQ262189:UER262203 UOM262189:UON262203 UYI262189:UYJ262203 VIE262189:VIF262203 VSA262189:VSB262203 WBW262189:WBX262203 WLS262189:WLT262203 WVO262189:WVP262203 N327725:O327739 JC327725:JD327739 SY327725:SZ327739 ACU327725:ACV327739 AMQ327725:AMR327739 AWM327725:AWN327739 BGI327725:BGJ327739 BQE327725:BQF327739 CAA327725:CAB327739 CJW327725:CJX327739 CTS327725:CTT327739 DDO327725:DDP327739 DNK327725:DNL327739 DXG327725:DXH327739 EHC327725:EHD327739 EQY327725:EQZ327739 FAU327725:FAV327739 FKQ327725:FKR327739 FUM327725:FUN327739 GEI327725:GEJ327739 GOE327725:GOF327739 GYA327725:GYB327739 HHW327725:HHX327739 HRS327725:HRT327739 IBO327725:IBP327739 ILK327725:ILL327739 IVG327725:IVH327739 JFC327725:JFD327739 JOY327725:JOZ327739 JYU327725:JYV327739 KIQ327725:KIR327739 KSM327725:KSN327739 LCI327725:LCJ327739 LME327725:LMF327739 LWA327725:LWB327739 MFW327725:MFX327739 MPS327725:MPT327739 MZO327725:MZP327739 NJK327725:NJL327739 NTG327725:NTH327739 ODC327725:ODD327739 OMY327725:OMZ327739 OWU327725:OWV327739 PGQ327725:PGR327739 PQM327725:PQN327739 QAI327725:QAJ327739 QKE327725:QKF327739 QUA327725:QUB327739 RDW327725:RDX327739 RNS327725:RNT327739 RXO327725:RXP327739 SHK327725:SHL327739 SRG327725:SRH327739 TBC327725:TBD327739 TKY327725:TKZ327739 TUU327725:TUV327739 UEQ327725:UER327739 UOM327725:UON327739 UYI327725:UYJ327739 VIE327725:VIF327739 VSA327725:VSB327739 WBW327725:WBX327739 WLS327725:WLT327739 WVO327725:WVP327739 N393261:O393275 JC393261:JD393275 SY393261:SZ393275 ACU393261:ACV393275 AMQ393261:AMR393275 AWM393261:AWN393275 BGI393261:BGJ393275 BQE393261:BQF393275 CAA393261:CAB393275 CJW393261:CJX393275 CTS393261:CTT393275 DDO393261:DDP393275 DNK393261:DNL393275 DXG393261:DXH393275 EHC393261:EHD393275 EQY393261:EQZ393275 FAU393261:FAV393275 FKQ393261:FKR393275 FUM393261:FUN393275 GEI393261:GEJ393275 GOE393261:GOF393275 GYA393261:GYB393275 HHW393261:HHX393275 HRS393261:HRT393275 IBO393261:IBP393275 ILK393261:ILL393275 IVG393261:IVH393275 JFC393261:JFD393275 JOY393261:JOZ393275 JYU393261:JYV393275 KIQ393261:KIR393275 KSM393261:KSN393275 LCI393261:LCJ393275 LME393261:LMF393275 LWA393261:LWB393275 MFW393261:MFX393275 MPS393261:MPT393275 MZO393261:MZP393275 NJK393261:NJL393275 NTG393261:NTH393275 ODC393261:ODD393275 OMY393261:OMZ393275 OWU393261:OWV393275 PGQ393261:PGR393275 PQM393261:PQN393275 QAI393261:QAJ393275 QKE393261:QKF393275 QUA393261:QUB393275 RDW393261:RDX393275 RNS393261:RNT393275 RXO393261:RXP393275 SHK393261:SHL393275 SRG393261:SRH393275 TBC393261:TBD393275 TKY393261:TKZ393275 TUU393261:TUV393275 UEQ393261:UER393275 UOM393261:UON393275 UYI393261:UYJ393275 VIE393261:VIF393275 VSA393261:VSB393275 WBW393261:WBX393275 WLS393261:WLT393275 WVO393261:WVP393275 N458797:O458811 JC458797:JD458811 SY458797:SZ458811 ACU458797:ACV458811 AMQ458797:AMR458811 AWM458797:AWN458811 BGI458797:BGJ458811 BQE458797:BQF458811 CAA458797:CAB458811 CJW458797:CJX458811 CTS458797:CTT458811 DDO458797:DDP458811 DNK458797:DNL458811 DXG458797:DXH458811 EHC458797:EHD458811 EQY458797:EQZ458811 FAU458797:FAV458811 FKQ458797:FKR458811 FUM458797:FUN458811 GEI458797:GEJ458811 GOE458797:GOF458811 GYA458797:GYB458811 HHW458797:HHX458811 HRS458797:HRT458811 IBO458797:IBP458811 ILK458797:ILL458811 IVG458797:IVH458811 JFC458797:JFD458811 JOY458797:JOZ458811 JYU458797:JYV458811 KIQ458797:KIR458811 KSM458797:KSN458811 LCI458797:LCJ458811 LME458797:LMF458811 LWA458797:LWB458811 MFW458797:MFX458811 MPS458797:MPT458811 MZO458797:MZP458811 NJK458797:NJL458811 NTG458797:NTH458811 ODC458797:ODD458811 OMY458797:OMZ458811 OWU458797:OWV458811 PGQ458797:PGR458811 PQM458797:PQN458811 QAI458797:QAJ458811 QKE458797:QKF458811 QUA458797:QUB458811 RDW458797:RDX458811 RNS458797:RNT458811 RXO458797:RXP458811 SHK458797:SHL458811 SRG458797:SRH458811 TBC458797:TBD458811 TKY458797:TKZ458811 TUU458797:TUV458811 UEQ458797:UER458811 UOM458797:UON458811 UYI458797:UYJ458811 VIE458797:VIF458811 VSA458797:VSB458811 WBW458797:WBX458811 WLS458797:WLT458811 WVO458797:WVP458811 N524333:O524347 JC524333:JD524347 SY524333:SZ524347 ACU524333:ACV524347 AMQ524333:AMR524347 AWM524333:AWN524347 BGI524333:BGJ524347 BQE524333:BQF524347 CAA524333:CAB524347 CJW524333:CJX524347 CTS524333:CTT524347 DDO524333:DDP524347 DNK524333:DNL524347 DXG524333:DXH524347 EHC524333:EHD524347 EQY524333:EQZ524347 FAU524333:FAV524347 FKQ524333:FKR524347 FUM524333:FUN524347 GEI524333:GEJ524347 GOE524333:GOF524347 GYA524333:GYB524347 HHW524333:HHX524347 HRS524333:HRT524347 IBO524333:IBP524347 ILK524333:ILL524347 IVG524333:IVH524347 JFC524333:JFD524347 JOY524333:JOZ524347 JYU524333:JYV524347 KIQ524333:KIR524347 KSM524333:KSN524347 LCI524333:LCJ524347 LME524333:LMF524347 LWA524333:LWB524347 MFW524333:MFX524347 MPS524333:MPT524347 MZO524333:MZP524347 NJK524333:NJL524347 NTG524333:NTH524347 ODC524333:ODD524347 OMY524333:OMZ524347 OWU524333:OWV524347 PGQ524333:PGR524347 PQM524333:PQN524347 QAI524333:QAJ524347 QKE524333:QKF524347 QUA524333:QUB524347 RDW524333:RDX524347 RNS524333:RNT524347 RXO524333:RXP524347 SHK524333:SHL524347 SRG524333:SRH524347 TBC524333:TBD524347 TKY524333:TKZ524347 TUU524333:TUV524347 UEQ524333:UER524347 UOM524333:UON524347 UYI524333:UYJ524347 VIE524333:VIF524347 VSA524333:VSB524347 WBW524333:WBX524347 WLS524333:WLT524347 WVO524333:WVP524347 N589869:O589883 JC589869:JD589883 SY589869:SZ589883 ACU589869:ACV589883 AMQ589869:AMR589883 AWM589869:AWN589883 BGI589869:BGJ589883 BQE589869:BQF589883 CAA589869:CAB589883 CJW589869:CJX589883 CTS589869:CTT589883 DDO589869:DDP589883 DNK589869:DNL589883 DXG589869:DXH589883 EHC589869:EHD589883 EQY589869:EQZ589883 FAU589869:FAV589883 FKQ589869:FKR589883 FUM589869:FUN589883 GEI589869:GEJ589883 GOE589869:GOF589883 GYA589869:GYB589883 HHW589869:HHX589883 HRS589869:HRT589883 IBO589869:IBP589883 ILK589869:ILL589883 IVG589869:IVH589883 JFC589869:JFD589883 JOY589869:JOZ589883 JYU589869:JYV589883 KIQ589869:KIR589883 KSM589869:KSN589883 LCI589869:LCJ589883 LME589869:LMF589883 LWA589869:LWB589883 MFW589869:MFX589883 MPS589869:MPT589883 MZO589869:MZP589883 NJK589869:NJL589883 NTG589869:NTH589883 ODC589869:ODD589883 OMY589869:OMZ589883 OWU589869:OWV589883 PGQ589869:PGR589883 PQM589869:PQN589883 QAI589869:QAJ589883 QKE589869:QKF589883 QUA589869:QUB589883 RDW589869:RDX589883 RNS589869:RNT589883 RXO589869:RXP589883 SHK589869:SHL589883 SRG589869:SRH589883 TBC589869:TBD589883 TKY589869:TKZ589883 TUU589869:TUV589883 UEQ589869:UER589883 UOM589869:UON589883 UYI589869:UYJ589883 VIE589869:VIF589883 VSA589869:VSB589883 WBW589869:WBX589883 WLS589869:WLT589883 WVO589869:WVP589883 N655405:O655419 JC655405:JD655419 SY655405:SZ655419 ACU655405:ACV655419 AMQ655405:AMR655419 AWM655405:AWN655419 BGI655405:BGJ655419 BQE655405:BQF655419 CAA655405:CAB655419 CJW655405:CJX655419 CTS655405:CTT655419 DDO655405:DDP655419 DNK655405:DNL655419 DXG655405:DXH655419 EHC655405:EHD655419 EQY655405:EQZ655419 FAU655405:FAV655419 FKQ655405:FKR655419 FUM655405:FUN655419 GEI655405:GEJ655419 GOE655405:GOF655419 GYA655405:GYB655419 HHW655405:HHX655419 HRS655405:HRT655419 IBO655405:IBP655419 ILK655405:ILL655419 IVG655405:IVH655419 JFC655405:JFD655419 JOY655405:JOZ655419 JYU655405:JYV655419 KIQ655405:KIR655419 KSM655405:KSN655419 LCI655405:LCJ655419 LME655405:LMF655419 LWA655405:LWB655419 MFW655405:MFX655419 MPS655405:MPT655419 MZO655405:MZP655419 NJK655405:NJL655419 NTG655405:NTH655419 ODC655405:ODD655419 OMY655405:OMZ655419 OWU655405:OWV655419 PGQ655405:PGR655419 PQM655405:PQN655419 QAI655405:QAJ655419 QKE655405:QKF655419 QUA655405:QUB655419 RDW655405:RDX655419 RNS655405:RNT655419 RXO655405:RXP655419 SHK655405:SHL655419 SRG655405:SRH655419 TBC655405:TBD655419 TKY655405:TKZ655419 TUU655405:TUV655419 UEQ655405:UER655419 UOM655405:UON655419 UYI655405:UYJ655419 VIE655405:VIF655419 VSA655405:VSB655419 WBW655405:WBX655419 WLS655405:WLT655419 WVO655405:WVP655419 N720941:O720955 JC720941:JD720955 SY720941:SZ720955 ACU720941:ACV720955 AMQ720941:AMR720955 AWM720941:AWN720955 BGI720941:BGJ720955 BQE720941:BQF720955 CAA720941:CAB720955 CJW720941:CJX720955 CTS720941:CTT720955 DDO720941:DDP720955 DNK720941:DNL720955 DXG720941:DXH720955 EHC720941:EHD720955 EQY720941:EQZ720955 FAU720941:FAV720955 FKQ720941:FKR720955 FUM720941:FUN720955 GEI720941:GEJ720955 GOE720941:GOF720955 GYA720941:GYB720955 HHW720941:HHX720955 HRS720941:HRT720955 IBO720941:IBP720955 ILK720941:ILL720955 IVG720941:IVH720955 JFC720941:JFD720955 JOY720941:JOZ720955 JYU720941:JYV720955 KIQ720941:KIR720955 KSM720941:KSN720955 LCI720941:LCJ720955 LME720941:LMF720955 LWA720941:LWB720955 MFW720941:MFX720955 MPS720941:MPT720955 MZO720941:MZP720955 NJK720941:NJL720955 NTG720941:NTH720955 ODC720941:ODD720955 OMY720941:OMZ720955 OWU720941:OWV720955 PGQ720941:PGR720955 PQM720941:PQN720955 QAI720941:QAJ720955 QKE720941:QKF720955 QUA720941:QUB720955 RDW720941:RDX720955 RNS720941:RNT720955 RXO720941:RXP720955 SHK720941:SHL720955 SRG720941:SRH720955 TBC720941:TBD720955 TKY720941:TKZ720955 TUU720941:TUV720955 UEQ720941:UER720955 UOM720941:UON720955 UYI720941:UYJ720955 VIE720941:VIF720955 VSA720941:VSB720955 WBW720941:WBX720955 WLS720941:WLT720955 WVO720941:WVP720955 N786477:O786491 JC786477:JD786491 SY786477:SZ786491 ACU786477:ACV786491 AMQ786477:AMR786491 AWM786477:AWN786491 BGI786477:BGJ786491 BQE786477:BQF786491 CAA786477:CAB786491 CJW786477:CJX786491 CTS786477:CTT786491 DDO786477:DDP786491 DNK786477:DNL786491 DXG786477:DXH786491 EHC786477:EHD786491 EQY786477:EQZ786491 FAU786477:FAV786491 FKQ786477:FKR786491 FUM786477:FUN786491 GEI786477:GEJ786491 GOE786477:GOF786491 GYA786477:GYB786491 HHW786477:HHX786491 HRS786477:HRT786491 IBO786477:IBP786491 ILK786477:ILL786491 IVG786477:IVH786491 JFC786477:JFD786491 JOY786477:JOZ786491 JYU786477:JYV786491 KIQ786477:KIR786491 KSM786477:KSN786491 LCI786477:LCJ786491 LME786477:LMF786491 LWA786477:LWB786491 MFW786477:MFX786491 MPS786477:MPT786491 MZO786477:MZP786491 NJK786477:NJL786491 NTG786477:NTH786491 ODC786477:ODD786491 OMY786477:OMZ786491 OWU786477:OWV786491 PGQ786477:PGR786491 PQM786477:PQN786491 QAI786477:QAJ786491 QKE786477:QKF786491 QUA786477:QUB786491 RDW786477:RDX786491 RNS786477:RNT786491 RXO786477:RXP786491 SHK786477:SHL786491 SRG786477:SRH786491 TBC786477:TBD786491 TKY786477:TKZ786491 TUU786477:TUV786491 UEQ786477:UER786491 UOM786477:UON786491 UYI786477:UYJ786491 VIE786477:VIF786491 VSA786477:VSB786491 WBW786477:WBX786491 WLS786477:WLT786491 WVO786477:WVP786491 N852013:O852027 JC852013:JD852027 SY852013:SZ852027 ACU852013:ACV852027 AMQ852013:AMR852027 AWM852013:AWN852027 BGI852013:BGJ852027 BQE852013:BQF852027 CAA852013:CAB852027 CJW852013:CJX852027 CTS852013:CTT852027 DDO852013:DDP852027 DNK852013:DNL852027 DXG852013:DXH852027 EHC852013:EHD852027 EQY852013:EQZ852027 FAU852013:FAV852027 FKQ852013:FKR852027 FUM852013:FUN852027 GEI852013:GEJ852027 GOE852013:GOF852027 GYA852013:GYB852027 HHW852013:HHX852027 HRS852013:HRT852027 IBO852013:IBP852027 ILK852013:ILL852027 IVG852013:IVH852027 JFC852013:JFD852027 JOY852013:JOZ852027 JYU852013:JYV852027 KIQ852013:KIR852027 KSM852013:KSN852027 LCI852013:LCJ852027 LME852013:LMF852027 LWA852013:LWB852027 MFW852013:MFX852027 MPS852013:MPT852027 MZO852013:MZP852027 NJK852013:NJL852027 NTG852013:NTH852027 ODC852013:ODD852027 OMY852013:OMZ852027 OWU852013:OWV852027 PGQ852013:PGR852027 PQM852013:PQN852027 QAI852013:QAJ852027 QKE852013:QKF852027 QUA852013:QUB852027 RDW852013:RDX852027 RNS852013:RNT852027 RXO852013:RXP852027 SHK852013:SHL852027 SRG852013:SRH852027 TBC852013:TBD852027 TKY852013:TKZ852027 TUU852013:TUV852027 UEQ852013:UER852027 UOM852013:UON852027 UYI852013:UYJ852027 VIE852013:VIF852027 VSA852013:VSB852027 WBW852013:WBX852027 WLS852013:WLT852027 WVO852013:WVP852027 N917549:O917563 JC917549:JD917563 SY917549:SZ917563 ACU917549:ACV917563 AMQ917549:AMR917563 AWM917549:AWN917563 BGI917549:BGJ917563 BQE917549:BQF917563 CAA917549:CAB917563 CJW917549:CJX917563 CTS917549:CTT917563 DDO917549:DDP917563 DNK917549:DNL917563 DXG917549:DXH917563 EHC917549:EHD917563 EQY917549:EQZ917563 FAU917549:FAV917563 FKQ917549:FKR917563 FUM917549:FUN917563 GEI917549:GEJ917563 GOE917549:GOF917563 GYA917549:GYB917563 HHW917549:HHX917563 HRS917549:HRT917563 IBO917549:IBP917563 ILK917549:ILL917563 IVG917549:IVH917563 JFC917549:JFD917563 JOY917549:JOZ917563 JYU917549:JYV917563 KIQ917549:KIR917563 KSM917549:KSN917563 LCI917549:LCJ917563 LME917549:LMF917563 LWA917549:LWB917563 MFW917549:MFX917563 MPS917549:MPT917563 MZO917549:MZP917563 NJK917549:NJL917563 NTG917549:NTH917563 ODC917549:ODD917563 OMY917549:OMZ917563 OWU917549:OWV917563 PGQ917549:PGR917563 PQM917549:PQN917563 QAI917549:QAJ917563 QKE917549:QKF917563 QUA917549:QUB917563 RDW917549:RDX917563 RNS917549:RNT917563 RXO917549:RXP917563 SHK917549:SHL917563 SRG917549:SRH917563 TBC917549:TBD917563 TKY917549:TKZ917563 TUU917549:TUV917563 UEQ917549:UER917563 UOM917549:UON917563 UYI917549:UYJ917563 VIE917549:VIF917563 VSA917549:VSB917563 WBW917549:WBX917563 WLS917549:WLT917563 WVO917549:WVP917563 N983085:O983099 JC983085:JD983099 SY983085:SZ983099 ACU983085:ACV983099 AMQ983085:AMR983099 AWM983085:AWN983099 BGI983085:BGJ983099 BQE983085:BQF983099 CAA983085:CAB983099 CJW983085:CJX983099 CTS983085:CTT983099 DDO983085:DDP983099 DNK983085:DNL983099 DXG983085:DXH983099 EHC983085:EHD983099 EQY983085:EQZ983099 FAU983085:FAV983099 FKQ983085:FKR983099 FUM983085:FUN983099 GEI983085:GEJ983099 GOE983085:GOF983099 GYA983085:GYB983099 HHW983085:HHX983099 HRS983085:HRT983099 IBO983085:IBP983099 ILK983085:ILL983099 IVG983085:IVH983099 JFC983085:JFD983099 JOY983085:JOZ983099 JYU983085:JYV983099 KIQ983085:KIR983099 KSM983085:KSN983099 LCI983085:LCJ983099 LME983085:LMF983099 LWA983085:LWB983099 MFW983085:MFX983099 MPS983085:MPT983099 MZO983085:MZP983099 NJK983085:NJL983099 NTG983085:NTH983099 ODC983085:ODD983099 OMY983085:OMZ983099 OWU983085:OWV983099 PGQ983085:PGR983099 PQM983085:PQN983099 QAI983085:QAJ983099 QKE983085:QKF983099 QUA983085:QUB983099 RDW983085:RDX983099 RNS983085:RNT983099 RXO983085:RXP983099 SHK983085:SHL983099 SRG983085:SRH983099 TBC983085:TBD983099 TKY983085:TKZ983099 TUU983085:TUV983099 UEQ983085:UER983099 UOM983085:UON983099 UYI983085:UYJ983099 VIE983085:VIF983099 VSA983085:VSB983099 WBW983085:WBX983099 WLS983085:WLT983099 WVO983085:WVP983099 Q50:Q64 JF50:JF64 TB50:TB64 ACX50:ACX64 AMT50:AMT64 AWP50:AWP64 BGL50:BGL64 BQH50:BQH64 CAD50:CAD64 CJZ50:CJZ64 CTV50:CTV64 DDR50:DDR64 DNN50:DNN64 DXJ50:DXJ64 EHF50:EHF64 ERB50:ERB64 FAX50:FAX64 FKT50:FKT64 FUP50:FUP64 GEL50:GEL64 GOH50:GOH64 GYD50:GYD64 HHZ50:HHZ64 HRV50:HRV64 IBR50:IBR64 ILN50:ILN64 IVJ50:IVJ64 JFF50:JFF64 JPB50:JPB64 JYX50:JYX64 KIT50:KIT64 KSP50:KSP64 LCL50:LCL64 LMH50:LMH64 LWD50:LWD64 MFZ50:MFZ64 MPV50:MPV64 MZR50:MZR64 NJN50:NJN64 NTJ50:NTJ64 ODF50:ODF64 ONB50:ONB64 OWX50:OWX64 PGT50:PGT64 PQP50:PQP64 QAL50:QAL64 QKH50:QKH64 QUD50:QUD64 RDZ50:RDZ64 RNV50:RNV64 RXR50:RXR64 SHN50:SHN64 SRJ50:SRJ64 TBF50:TBF64 TLB50:TLB64 TUX50:TUX64 UET50:UET64 UOP50:UOP64 UYL50:UYL64 VIH50:VIH64 VSD50:VSD64 WBZ50:WBZ64 WLV50:WLV64 WVR50:WVR64 Q65581:Q65595 JF65581:JF65595 TB65581:TB65595 ACX65581:ACX65595 AMT65581:AMT65595 AWP65581:AWP65595 BGL65581:BGL65595 BQH65581:BQH65595 CAD65581:CAD65595 CJZ65581:CJZ65595 CTV65581:CTV65595 DDR65581:DDR65595 DNN65581:DNN65595 DXJ65581:DXJ65595 EHF65581:EHF65595 ERB65581:ERB65595 FAX65581:FAX65595 FKT65581:FKT65595 FUP65581:FUP65595 GEL65581:GEL65595 GOH65581:GOH65595 GYD65581:GYD65595 HHZ65581:HHZ65595 HRV65581:HRV65595 IBR65581:IBR65595 ILN65581:ILN65595 IVJ65581:IVJ65595 JFF65581:JFF65595 JPB65581:JPB65595 JYX65581:JYX65595 KIT65581:KIT65595 KSP65581:KSP65595 LCL65581:LCL65595 LMH65581:LMH65595 LWD65581:LWD65595 MFZ65581:MFZ65595 MPV65581:MPV65595 MZR65581:MZR65595 NJN65581:NJN65595 NTJ65581:NTJ65595 ODF65581:ODF65595 ONB65581:ONB65595 OWX65581:OWX65595 PGT65581:PGT65595 PQP65581:PQP65595 QAL65581:QAL65595 QKH65581:QKH65595 QUD65581:QUD65595 RDZ65581:RDZ65595 RNV65581:RNV65595 RXR65581:RXR65595 SHN65581:SHN65595 SRJ65581:SRJ65595 TBF65581:TBF65595 TLB65581:TLB65595 TUX65581:TUX65595 UET65581:UET65595 UOP65581:UOP65595 UYL65581:UYL65595 VIH65581:VIH65595 VSD65581:VSD65595 WBZ65581:WBZ65595 WLV65581:WLV65595 WVR65581:WVR65595 Q131117:Q131131 JF131117:JF131131 TB131117:TB131131 ACX131117:ACX131131 AMT131117:AMT131131 AWP131117:AWP131131 BGL131117:BGL131131 BQH131117:BQH131131 CAD131117:CAD131131 CJZ131117:CJZ131131 CTV131117:CTV131131 DDR131117:DDR131131 DNN131117:DNN131131 DXJ131117:DXJ131131 EHF131117:EHF131131 ERB131117:ERB131131 FAX131117:FAX131131 FKT131117:FKT131131 FUP131117:FUP131131 GEL131117:GEL131131 GOH131117:GOH131131 GYD131117:GYD131131 HHZ131117:HHZ131131 HRV131117:HRV131131 IBR131117:IBR131131 ILN131117:ILN131131 IVJ131117:IVJ131131 JFF131117:JFF131131 JPB131117:JPB131131 JYX131117:JYX131131 KIT131117:KIT131131 KSP131117:KSP131131 LCL131117:LCL131131 LMH131117:LMH131131 LWD131117:LWD131131 MFZ131117:MFZ131131 MPV131117:MPV131131 MZR131117:MZR131131 NJN131117:NJN131131 NTJ131117:NTJ131131 ODF131117:ODF131131 ONB131117:ONB131131 OWX131117:OWX131131 PGT131117:PGT131131 PQP131117:PQP131131 QAL131117:QAL131131 QKH131117:QKH131131 QUD131117:QUD131131 RDZ131117:RDZ131131 RNV131117:RNV131131 RXR131117:RXR131131 SHN131117:SHN131131 SRJ131117:SRJ131131 TBF131117:TBF131131 TLB131117:TLB131131 TUX131117:TUX131131 UET131117:UET131131 UOP131117:UOP131131 UYL131117:UYL131131 VIH131117:VIH131131 VSD131117:VSD131131 WBZ131117:WBZ131131 WLV131117:WLV131131 WVR131117:WVR131131 Q196653:Q196667 JF196653:JF196667 TB196653:TB196667 ACX196653:ACX196667 AMT196653:AMT196667 AWP196653:AWP196667 BGL196653:BGL196667 BQH196653:BQH196667 CAD196653:CAD196667 CJZ196653:CJZ196667 CTV196653:CTV196667 DDR196653:DDR196667 DNN196653:DNN196667 DXJ196653:DXJ196667 EHF196653:EHF196667 ERB196653:ERB196667 FAX196653:FAX196667 FKT196653:FKT196667 FUP196653:FUP196667 GEL196653:GEL196667 GOH196653:GOH196667 GYD196653:GYD196667 HHZ196653:HHZ196667 HRV196653:HRV196667 IBR196653:IBR196667 ILN196653:ILN196667 IVJ196653:IVJ196667 JFF196653:JFF196667 JPB196653:JPB196667 JYX196653:JYX196667 KIT196653:KIT196667 KSP196653:KSP196667 LCL196653:LCL196667 LMH196653:LMH196667 LWD196653:LWD196667 MFZ196653:MFZ196667 MPV196653:MPV196667 MZR196653:MZR196667 NJN196653:NJN196667 NTJ196653:NTJ196667 ODF196653:ODF196667 ONB196653:ONB196667 OWX196653:OWX196667 PGT196653:PGT196667 PQP196653:PQP196667 QAL196653:QAL196667 QKH196653:QKH196667 QUD196653:QUD196667 RDZ196653:RDZ196667 RNV196653:RNV196667 RXR196653:RXR196667 SHN196653:SHN196667 SRJ196653:SRJ196667 TBF196653:TBF196667 TLB196653:TLB196667 TUX196653:TUX196667 UET196653:UET196667 UOP196653:UOP196667 UYL196653:UYL196667 VIH196653:VIH196667 VSD196653:VSD196667 WBZ196653:WBZ196667 WLV196653:WLV196667 WVR196653:WVR196667 Q262189:Q262203 JF262189:JF262203 TB262189:TB262203 ACX262189:ACX262203 AMT262189:AMT262203 AWP262189:AWP262203 BGL262189:BGL262203 BQH262189:BQH262203 CAD262189:CAD262203 CJZ262189:CJZ262203 CTV262189:CTV262203 DDR262189:DDR262203 DNN262189:DNN262203 DXJ262189:DXJ262203 EHF262189:EHF262203 ERB262189:ERB262203 FAX262189:FAX262203 FKT262189:FKT262203 FUP262189:FUP262203 GEL262189:GEL262203 GOH262189:GOH262203 GYD262189:GYD262203 HHZ262189:HHZ262203 HRV262189:HRV262203 IBR262189:IBR262203 ILN262189:ILN262203 IVJ262189:IVJ262203 JFF262189:JFF262203 JPB262189:JPB262203 JYX262189:JYX262203 KIT262189:KIT262203 KSP262189:KSP262203 LCL262189:LCL262203 LMH262189:LMH262203 LWD262189:LWD262203 MFZ262189:MFZ262203 MPV262189:MPV262203 MZR262189:MZR262203 NJN262189:NJN262203 NTJ262189:NTJ262203 ODF262189:ODF262203 ONB262189:ONB262203 OWX262189:OWX262203 PGT262189:PGT262203 PQP262189:PQP262203 QAL262189:QAL262203 QKH262189:QKH262203 QUD262189:QUD262203 RDZ262189:RDZ262203 RNV262189:RNV262203 RXR262189:RXR262203 SHN262189:SHN262203 SRJ262189:SRJ262203 TBF262189:TBF262203 TLB262189:TLB262203 TUX262189:TUX262203 UET262189:UET262203 UOP262189:UOP262203 UYL262189:UYL262203 VIH262189:VIH262203 VSD262189:VSD262203 WBZ262189:WBZ262203 WLV262189:WLV262203 WVR262189:WVR262203 Q327725:Q327739 JF327725:JF327739 TB327725:TB327739 ACX327725:ACX327739 AMT327725:AMT327739 AWP327725:AWP327739 BGL327725:BGL327739 BQH327725:BQH327739 CAD327725:CAD327739 CJZ327725:CJZ327739 CTV327725:CTV327739 DDR327725:DDR327739 DNN327725:DNN327739 DXJ327725:DXJ327739 EHF327725:EHF327739 ERB327725:ERB327739 FAX327725:FAX327739 FKT327725:FKT327739 FUP327725:FUP327739 GEL327725:GEL327739 GOH327725:GOH327739 GYD327725:GYD327739 HHZ327725:HHZ327739 HRV327725:HRV327739 IBR327725:IBR327739 ILN327725:ILN327739 IVJ327725:IVJ327739 JFF327725:JFF327739 JPB327725:JPB327739 JYX327725:JYX327739 KIT327725:KIT327739 KSP327725:KSP327739 LCL327725:LCL327739 LMH327725:LMH327739 LWD327725:LWD327739 MFZ327725:MFZ327739 MPV327725:MPV327739 MZR327725:MZR327739 NJN327725:NJN327739 NTJ327725:NTJ327739 ODF327725:ODF327739 ONB327725:ONB327739 OWX327725:OWX327739 PGT327725:PGT327739 PQP327725:PQP327739 QAL327725:QAL327739 QKH327725:QKH327739 QUD327725:QUD327739 RDZ327725:RDZ327739 RNV327725:RNV327739 RXR327725:RXR327739 SHN327725:SHN327739 SRJ327725:SRJ327739 TBF327725:TBF327739 TLB327725:TLB327739 TUX327725:TUX327739 UET327725:UET327739 UOP327725:UOP327739 UYL327725:UYL327739 VIH327725:VIH327739 VSD327725:VSD327739 WBZ327725:WBZ327739 WLV327725:WLV327739 WVR327725:WVR327739 Q393261:Q393275 JF393261:JF393275 TB393261:TB393275 ACX393261:ACX393275 AMT393261:AMT393275 AWP393261:AWP393275 BGL393261:BGL393275 BQH393261:BQH393275 CAD393261:CAD393275 CJZ393261:CJZ393275 CTV393261:CTV393275 DDR393261:DDR393275 DNN393261:DNN393275 DXJ393261:DXJ393275 EHF393261:EHF393275 ERB393261:ERB393275 FAX393261:FAX393275 FKT393261:FKT393275 FUP393261:FUP393275 GEL393261:GEL393275 GOH393261:GOH393275 GYD393261:GYD393275 HHZ393261:HHZ393275 HRV393261:HRV393275 IBR393261:IBR393275 ILN393261:ILN393275 IVJ393261:IVJ393275 JFF393261:JFF393275 JPB393261:JPB393275 JYX393261:JYX393275 KIT393261:KIT393275 KSP393261:KSP393275 LCL393261:LCL393275 LMH393261:LMH393275 LWD393261:LWD393275 MFZ393261:MFZ393275 MPV393261:MPV393275 MZR393261:MZR393275 NJN393261:NJN393275 NTJ393261:NTJ393275 ODF393261:ODF393275 ONB393261:ONB393275 OWX393261:OWX393275 PGT393261:PGT393275 PQP393261:PQP393275 QAL393261:QAL393275 QKH393261:QKH393275 QUD393261:QUD393275 RDZ393261:RDZ393275 RNV393261:RNV393275 RXR393261:RXR393275 SHN393261:SHN393275 SRJ393261:SRJ393275 TBF393261:TBF393275 TLB393261:TLB393275 TUX393261:TUX393275 UET393261:UET393275 UOP393261:UOP393275 UYL393261:UYL393275 VIH393261:VIH393275 VSD393261:VSD393275 WBZ393261:WBZ393275 WLV393261:WLV393275 WVR393261:WVR393275 Q458797:Q458811 JF458797:JF458811 TB458797:TB458811 ACX458797:ACX458811 AMT458797:AMT458811 AWP458797:AWP458811 BGL458797:BGL458811 BQH458797:BQH458811 CAD458797:CAD458811 CJZ458797:CJZ458811 CTV458797:CTV458811 DDR458797:DDR458811 DNN458797:DNN458811 DXJ458797:DXJ458811 EHF458797:EHF458811 ERB458797:ERB458811 FAX458797:FAX458811 FKT458797:FKT458811 FUP458797:FUP458811 GEL458797:GEL458811 GOH458797:GOH458811 GYD458797:GYD458811 HHZ458797:HHZ458811 HRV458797:HRV458811 IBR458797:IBR458811 ILN458797:ILN458811 IVJ458797:IVJ458811 JFF458797:JFF458811 JPB458797:JPB458811 JYX458797:JYX458811 KIT458797:KIT458811 KSP458797:KSP458811 LCL458797:LCL458811 LMH458797:LMH458811 LWD458797:LWD458811 MFZ458797:MFZ458811 MPV458797:MPV458811 MZR458797:MZR458811 NJN458797:NJN458811 NTJ458797:NTJ458811 ODF458797:ODF458811 ONB458797:ONB458811 OWX458797:OWX458811 PGT458797:PGT458811 PQP458797:PQP458811 QAL458797:QAL458811 QKH458797:QKH458811 QUD458797:QUD458811 RDZ458797:RDZ458811 RNV458797:RNV458811 RXR458797:RXR458811 SHN458797:SHN458811 SRJ458797:SRJ458811 TBF458797:TBF458811 TLB458797:TLB458811 TUX458797:TUX458811 UET458797:UET458811 UOP458797:UOP458811 UYL458797:UYL458811 VIH458797:VIH458811 VSD458797:VSD458811 WBZ458797:WBZ458811 WLV458797:WLV458811 WVR458797:WVR458811 Q524333:Q524347 JF524333:JF524347 TB524333:TB524347 ACX524333:ACX524347 AMT524333:AMT524347 AWP524333:AWP524347 BGL524333:BGL524347 BQH524333:BQH524347 CAD524333:CAD524347 CJZ524333:CJZ524347 CTV524333:CTV524347 DDR524333:DDR524347 DNN524333:DNN524347 DXJ524333:DXJ524347 EHF524333:EHF524347 ERB524333:ERB524347 FAX524333:FAX524347 FKT524333:FKT524347 FUP524333:FUP524347 GEL524333:GEL524347 GOH524333:GOH524347 GYD524333:GYD524347 HHZ524333:HHZ524347 HRV524333:HRV524347 IBR524333:IBR524347 ILN524333:ILN524347 IVJ524333:IVJ524347 JFF524333:JFF524347 JPB524333:JPB524347 JYX524333:JYX524347 KIT524333:KIT524347 KSP524333:KSP524347 LCL524333:LCL524347 LMH524333:LMH524347 LWD524333:LWD524347 MFZ524333:MFZ524347 MPV524333:MPV524347 MZR524333:MZR524347 NJN524333:NJN524347 NTJ524333:NTJ524347 ODF524333:ODF524347 ONB524333:ONB524347 OWX524333:OWX524347 PGT524333:PGT524347 PQP524333:PQP524347 QAL524333:QAL524347 QKH524333:QKH524347 QUD524333:QUD524347 RDZ524333:RDZ524347 RNV524333:RNV524347 RXR524333:RXR524347 SHN524333:SHN524347 SRJ524333:SRJ524347 TBF524333:TBF524347 TLB524333:TLB524347 TUX524333:TUX524347 UET524333:UET524347 UOP524333:UOP524347 UYL524333:UYL524347 VIH524333:VIH524347 VSD524333:VSD524347 WBZ524333:WBZ524347 WLV524333:WLV524347 WVR524333:WVR524347 Q589869:Q589883 JF589869:JF589883 TB589869:TB589883 ACX589869:ACX589883 AMT589869:AMT589883 AWP589869:AWP589883 BGL589869:BGL589883 BQH589869:BQH589883 CAD589869:CAD589883 CJZ589869:CJZ589883 CTV589869:CTV589883 DDR589869:DDR589883 DNN589869:DNN589883 DXJ589869:DXJ589883 EHF589869:EHF589883 ERB589869:ERB589883 FAX589869:FAX589883 FKT589869:FKT589883 FUP589869:FUP589883 GEL589869:GEL589883 GOH589869:GOH589883 GYD589869:GYD589883 HHZ589869:HHZ589883 HRV589869:HRV589883 IBR589869:IBR589883 ILN589869:ILN589883 IVJ589869:IVJ589883 JFF589869:JFF589883 JPB589869:JPB589883 JYX589869:JYX589883 KIT589869:KIT589883 KSP589869:KSP589883 LCL589869:LCL589883 LMH589869:LMH589883 LWD589869:LWD589883 MFZ589869:MFZ589883 MPV589869:MPV589883 MZR589869:MZR589883 NJN589869:NJN589883 NTJ589869:NTJ589883 ODF589869:ODF589883 ONB589869:ONB589883 OWX589869:OWX589883 PGT589869:PGT589883 PQP589869:PQP589883 QAL589869:QAL589883 QKH589869:QKH589883 QUD589869:QUD589883 RDZ589869:RDZ589883 RNV589869:RNV589883 RXR589869:RXR589883 SHN589869:SHN589883 SRJ589869:SRJ589883 TBF589869:TBF589883 TLB589869:TLB589883 TUX589869:TUX589883 UET589869:UET589883 UOP589869:UOP589883 UYL589869:UYL589883 VIH589869:VIH589883 VSD589869:VSD589883 WBZ589869:WBZ589883 WLV589869:WLV589883 WVR589869:WVR589883 Q655405:Q655419 JF655405:JF655419 TB655405:TB655419 ACX655405:ACX655419 AMT655405:AMT655419 AWP655405:AWP655419 BGL655405:BGL655419 BQH655405:BQH655419 CAD655405:CAD655419 CJZ655405:CJZ655419 CTV655405:CTV655419 DDR655405:DDR655419 DNN655405:DNN655419 DXJ655405:DXJ655419 EHF655405:EHF655419 ERB655405:ERB655419 FAX655405:FAX655419 FKT655405:FKT655419 FUP655405:FUP655419 GEL655405:GEL655419 GOH655405:GOH655419 GYD655405:GYD655419 HHZ655405:HHZ655419 HRV655405:HRV655419 IBR655405:IBR655419 ILN655405:ILN655419 IVJ655405:IVJ655419 JFF655405:JFF655419 JPB655405:JPB655419 JYX655405:JYX655419 KIT655405:KIT655419 KSP655405:KSP655419 LCL655405:LCL655419 LMH655405:LMH655419 LWD655405:LWD655419 MFZ655405:MFZ655419 MPV655405:MPV655419 MZR655405:MZR655419 NJN655405:NJN655419 NTJ655405:NTJ655419 ODF655405:ODF655419 ONB655405:ONB655419 OWX655405:OWX655419 PGT655405:PGT655419 PQP655405:PQP655419 QAL655405:QAL655419 QKH655405:QKH655419 QUD655405:QUD655419 RDZ655405:RDZ655419 RNV655405:RNV655419 RXR655405:RXR655419 SHN655405:SHN655419 SRJ655405:SRJ655419 TBF655405:TBF655419 TLB655405:TLB655419 TUX655405:TUX655419 UET655405:UET655419 UOP655405:UOP655419 UYL655405:UYL655419 VIH655405:VIH655419 VSD655405:VSD655419 WBZ655405:WBZ655419 WLV655405:WLV655419 WVR655405:WVR655419 Q720941:Q720955 JF720941:JF720955 TB720941:TB720955 ACX720941:ACX720955 AMT720941:AMT720955 AWP720941:AWP720955 BGL720941:BGL720955 BQH720941:BQH720955 CAD720941:CAD720955 CJZ720941:CJZ720955 CTV720941:CTV720955 DDR720941:DDR720955 DNN720941:DNN720955 DXJ720941:DXJ720955 EHF720941:EHF720955 ERB720941:ERB720955 FAX720941:FAX720955 FKT720941:FKT720955 FUP720941:FUP720955 GEL720941:GEL720955 GOH720941:GOH720955 GYD720941:GYD720955 HHZ720941:HHZ720955 HRV720941:HRV720955 IBR720941:IBR720955 ILN720941:ILN720955 IVJ720941:IVJ720955 JFF720941:JFF720955 JPB720941:JPB720955 JYX720941:JYX720955 KIT720941:KIT720955 KSP720941:KSP720955 LCL720941:LCL720955 LMH720941:LMH720955 LWD720941:LWD720955 MFZ720941:MFZ720955 MPV720941:MPV720955 MZR720941:MZR720955 NJN720941:NJN720955 NTJ720941:NTJ720955 ODF720941:ODF720955 ONB720941:ONB720955 OWX720941:OWX720955 PGT720941:PGT720955 PQP720941:PQP720955 QAL720941:QAL720955 QKH720941:QKH720955 QUD720941:QUD720955 RDZ720941:RDZ720955 RNV720941:RNV720955 RXR720941:RXR720955 SHN720941:SHN720955 SRJ720941:SRJ720955 TBF720941:TBF720955 TLB720941:TLB720955 TUX720941:TUX720955 UET720941:UET720955 UOP720941:UOP720955 UYL720941:UYL720955 VIH720941:VIH720955 VSD720941:VSD720955 WBZ720941:WBZ720955 WLV720941:WLV720955 WVR720941:WVR720955 Q786477:Q786491 JF786477:JF786491 TB786477:TB786491 ACX786477:ACX786491 AMT786477:AMT786491 AWP786477:AWP786491 BGL786477:BGL786491 BQH786477:BQH786491 CAD786477:CAD786491 CJZ786477:CJZ786491 CTV786477:CTV786491 DDR786477:DDR786491 DNN786477:DNN786491 DXJ786477:DXJ786491 EHF786477:EHF786491 ERB786477:ERB786491 FAX786477:FAX786491 FKT786477:FKT786491 FUP786477:FUP786491 GEL786477:GEL786491 GOH786477:GOH786491 GYD786477:GYD786491 HHZ786477:HHZ786491 HRV786477:HRV786491 IBR786477:IBR786491 ILN786477:ILN786491 IVJ786477:IVJ786491 JFF786477:JFF786491 JPB786477:JPB786491 JYX786477:JYX786491 KIT786477:KIT786491 KSP786477:KSP786491 LCL786477:LCL786491 LMH786477:LMH786491 LWD786477:LWD786491 MFZ786477:MFZ786491 MPV786477:MPV786491 MZR786477:MZR786491 NJN786477:NJN786491 NTJ786477:NTJ786491 ODF786477:ODF786491 ONB786477:ONB786491 OWX786477:OWX786491 PGT786477:PGT786491 PQP786477:PQP786491 QAL786477:QAL786491 QKH786477:QKH786491 QUD786477:QUD786491 RDZ786477:RDZ786491 RNV786477:RNV786491 RXR786477:RXR786491 SHN786477:SHN786491 SRJ786477:SRJ786491 TBF786477:TBF786491 TLB786477:TLB786491 TUX786477:TUX786491 UET786477:UET786491 UOP786477:UOP786491 UYL786477:UYL786491 VIH786477:VIH786491 VSD786477:VSD786491 WBZ786477:WBZ786491 WLV786477:WLV786491 WVR786477:WVR786491 Q852013:Q852027 JF852013:JF852027 TB852013:TB852027 ACX852013:ACX852027 AMT852013:AMT852027 AWP852013:AWP852027 BGL852013:BGL852027 BQH852013:BQH852027 CAD852013:CAD852027 CJZ852013:CJZ852027 CTV852013:CTV852027 DDR852013:DDR852027 DNN852013:DNN852027 DXJ852013:DXJ852027 EHF852013:EHF852027 ERB852013:ERB852027 FAX852013:FAX852027 FKT852013:FKT852027 FUP852013:FUP852027 GEL852013:GEL852027 GOH852013:GOH852027 GYD852013:GYD852027 HHZ852013:HHZ852027 HRV852013:HRV852027 IBR852013:IBR852027 ILN852013:ILN852027 IVJ852013:IVJ852027 JFF852013:JFF852027 JPB852013:JPB852027 JYX852013:JYX852027 KIT852013:KIT852027 KSP852013:KSP852027 LCL852013:LCL852027 LMH852013:LMH852027 LWD852013:LWD852027 MFZ852013:MFZ852027 MPV852013:MPV852027 MZR852013:MZR852027 NJN852013:NJN852027 NTJ852013:NTJ852027 ODF852013:ODF852027 ONB852013:ONB852027 OWX852013:OWX852027 PGT852013:PGT852027 PQP852013:PQP852027 QAL852013:QAL852027 QKH852013:QKH852027 QUD852013:QUD852027 RDZ852013:RDZ852027 RNV852013:RNV852027 RXR852013:RXR852027 SHN852013:SHN852027 SRJ852013:SRJ852027 TBF852013:TBF852027 TLB852013:TLB852027 TUX852013:TUX852027 UET852013:UET852027 UOP852013:UOP852027 UYL852013:UYL852027 VIH852013:VIH852027 VSD852013:VSD852027 WBZ852013:WBZ852027 WLV852013:WLV852027 WVR852013:WVR852027 Q917549:Q917563 JF917549:JF917563 TB917549:TB917563 ACX917549:ACX917563 AMT917549:AMT917563 AWP917549:AWP917563 BGL917549:BGL917563 BQH917549:BQH917563 CAD917549:CAD917563 CJZ917549:CJZ917563 CTV917549:CTV917563 DDR917549:DDR917563 DNN917549:DNN917563 DXJ917549:DXJ917563 EHF917549:EHF917563 ERB917549:ERB917563 FAX917549:FAX917563 FKT917549:FKT917563 FUP917549:FUP917563 GEL917549:GEL917563 GOH917549:GOH917563 GYD917549:GYD917563 HHZ917549:HHZ917563 HRV917549:HRV917563 IBR917549:IBR917563 ILN917549:ILN917563 IVJ917549:IVJ917563 JFF917549:JFF917563 JPB917549:JPB917563 JYX917549:JYX917563 KIT917549:KIT917563 KSP917549:KSP917563 LCL917549:LCL917563 LMH917549:LMH917563 LWD917549:LWD917563 MFZ917549:MFZ917563 MPV917549:MPV917563 MZR917549:MZR917563 NJN917549:NJN917563 NTJ917549:NTJ917563 ODF917549:ODF917563 ONB917549:ONB917563 OWX917549:OWX917563 PGT917549:PGT917563 PQP917549:PQP917563 QAL917549:QAL917563 QKH917549:QKH917563 QUD917549:QUD917563 RDZ917549:RDZ917563 RNV917549:RNV917563 RXR917549:RXR917563 SHN917549:SHN917563 SRJ917549:SRJ917563 TBF917549:TBF917563 TLB917549:TLB917563 TUX917549:TUX917563 UET917549:UET917563 UOP917549:UOP917563 UYL917549:UYL917563 VIH917549:VIH917563 VSD917549:VSD917563 WBZ917549:WBZ917563 WLV917549:WLV917563 WVR917549:WVR917563 Q983085:Q983099 JF983085:JF983099 TB983085:TB983099 ACX983085:ACX983099 AMT983085:AMT983099 AWP983085:AWP983099 BGL983085:BGL983099 BQH983085:BQH983099 CAD983085:CAD983099 CJZ983085:CJZ983099 CTV983085:CTV983099 DDR983085:DDR983099 DNN983085:DNN983099 DXJ983085:DXJ983099 EHF983085:EHF983099 ERB983085:ERB983099 FAX983085:FAX983099 FKT983085:FKT983099 FUP983085:FUP983099 GEL983085:GEL983099 GOH983085:GOH983099 GYD983085:GYD983099 HHZ983085:HHZ983099 HRV983085:HRV983099 IBR983085:IBR983099 ILN983085:ILN983099 IVJ983085:IVJ983099 JFF983085:JFF983099 JPB983085:JPB983099 JYX983085:JYX983099 KIT983085:KIT983099 KSP983085:KSP983099 LCL983085:LCL983099 LMH983085:LMH983099 LWD983085:LWD983099 MFZ983085:MFZ983099 MPV983085:MPV983099 MZR983085:MZR983099 NJN983085:NJN983099 NTJ983085:NTJ983099 ODF983085:ODF983099 ONB983085:ONB983099 OWX983085:OWX983099 PGT983085:PGT983099 PQP983085:PQP983099 QAL983085:QAL983099 QKH983085:QKH983099 QUD983085:QUD983099 RDZ983085:RDZ983099 RNV983085:RNV983099 RXR983085:RXR983099 SHN983085:SHN983099 SRJ983085:SRJ983099 TBF983085:TBF983099 TLB983085:TLB983099 TUX983085:TUX983099 UET983085:UET983099 UOP983085:UOP983099 UYL983085:UYL983099 VIH983085:VIH983099 VSD983085:VSD983099 WBZ983085:WBZ983099 WLV983085:WLV983099 WVR983085:WVR983099 AF50:AF64 JU50:JU64 TQ50:TQ64 ADM50:ADM64 ANI50:ANI64 AXE50:AXE64 BHA50:BHA64 BQW50:BQW64 CAS50:CAS64 CKO50:CKO64 CUK50:CUK64 DEG50:DEG64 DOC50:DOC64 DXY50:DXY64 EHU50:EHU64 ERQ50:ERQ64 FBM50:FBM64 FLI50:FLI64 FVE50:FVE64 GFA50:GFA64 GOW50:GOW64 GYS50:GYS64 HIO50:HIO64 HSK50:HSK64 ICG50:ICG64 IMC50:IMC64 IVY50:IVY64 JFU50:JFU64 JPQ50:JPQ64 JZM50:JZM64 KJI50:KJI64 KTE50:KTE64 LDA50:LDA64 LMW50:LMW64 LWS50:LWS64 MGO50:MGO64 MQK50:MQK64 NAG50:NAG64 NKC50:NKC64 NTY50:NTY64 ODU50:ODU64 ONQ50:ONQ64 OXM50:OXM64 PHI50:PHI64 PRE50:PRE64 QBA50:QBA64 QKW50:QKW64 QUS50:QUS64 REO50:REO64 ROK50:ROK64 RYG50:RYG64 SIC50:SIC64 SRY50:SRY64 TBU50:TBU64 TLQ50:TLQ64 TVM50:TVM64 UFI50:UFI64 UPE50:UPE64 UZA50:UZA64 VIW50:VIW64 VSS50:VSS64 WCO50:WCO64 WMK50:WMK64 WWG50:WWG64 AF65581:AF65595 JU65581:JU65595 TQ65581:TQ65595 ADM65581:ADM65595 ANI65581:ANI65595 AXE65581:AXE65595 BHA65581:BHA65595 BQW65581:BQW65595 CAS65581:CAS65595 CKO65581:CKO65595 CUK65581:CUK65595 DEG65581:DEG65595 DOC65581:DOC65595 DXY65581:DXY65595 EHU65581:EHU65595 ERQ65581:ERQ65595 FBM65581:FBM65595 FLI65581:FLI65595 FVE65581:FVE65595 GFA65581:GFA65595 GOW65581:GOW65595 GYS65581:GYS65595 HIO65581:HIO65595 HSK65581:HSK65595 ICG65581:ICG65595 IMC65581:IMC65595 IVY65581:IVY65595 JFU65581:JFU65595 JPQ65581:JPQ65595 JZM65581:JZM65595 KJI65581:KJI65595 KTE65581:KTE65595 LDA65581:LDA65595 LMW65581:LMW65595 LWS65581:LWS65595 MGO65581:MGO65595 MQK65581:MQK65595 NAG65581:NAG65595 NKC65581:NKC65595 NTY65581:NTY65595 ODU65581:ODU65595 ONQ65581:ONQ65595 OXM65581:OXM65595 PHI65581:PHI65595 PRE65581:PRE65595 QBA65581:QBA65595 QKW65581:QKW65595 QUS65581:QUS65595 REO65581:REO65595 ROK65581:ROK65595 RYG65581:RYG65595 SIC65581:SIC65595 SRY65581:SRY65595 TBU65581:TBU65595 TLQ65581:TLQ65595 TVM65581:TVM65595 UFI65581:UFI65595 UPE65581:UPE65595 UZA65581:UZA65595 VIW65581:VIW65595 VSS65581:VSS65595 WCO65581:WCO65595 WMK65581:WMK65595 WWG65581:WWG65595 AF131117:AF131131 JU131117:JU131131 TQ131117:TQ131131 ADM131117:ADM131131 ANI131117:ANI131131 AXE131117:AXE131131 BHA131117:BHA131131 BQW131117:BQW131131 CAS131117:CAS131131 CKO131117:CKO131131 CUK131117:CUK131131 DEG131117:DEG131131 DOC131117:DOC131131 DXY131117:DXY131131 EHU131117:EHU131131 ERQ131117:ERQ131131 FBM131117:FBM131131 FLI131117:FLI131131 FVE131117:FVE131131 GFA131117:GFA131131 GOW131117:GOW131131 GYS131117:GYS131131 HIO131117:HIO131131 HSK131117:HSK131131 ICG131117:ICG131131 IMC131117:IMC131131 IVY131117:IVY131131 JFU131117:JFU131131 JPQ131117:JPQ131131 JZM131117:JZM131131 KJI131117:KJI131131 KTE131117:KTE131131 LDA131117:LDA131131 LMW131117:LMW131131 LWS131117:LWS131131 MGO131117:MGO131131 MQK131117:MQK131131 NAG131117:NAG131131 NKC131117:NKC131131 NTY131117:NTY131131 ODU131117:ODU131131 ONQ131117:ONQ131131 OXM131117:OXM131131 PHI131117:PHI131131 PRE131117:PRE131131 QBA131117:QBA131131 QKW131117:QKW131131 QUS131117:QUS131131 REO131117:REO131131 ROK131117:ROK131131 RYG131117:RYG131131 SIC131117:SIC131131 SRY131117:SRY131131 TBU131117:TBU131131 TLQ131117:TLQ131131 TVM131117:TVM131131 UFI131117:UFI131131 UPE131117:UPE131131 UZA131117:UZA131131 VIW131117:VIW131131 VSS131117:VSS131131 WCO131117:WCO131131 WMK131117:WMK131131 WWG131117:WWG131131 AF196653:AF196667 JU196653:JU196667 TQ196653:TQ196667 ADM196653:ADM196667 ANI196653:ANI196667 AXE196653:AXE196667 BHA196653:BHA196667 BQW196653:BQW196667 CAS196653:CAS196667 CKO196653:CKO196667 CUK196653:CUK196667 DEG196653:DEG196667 DOC196653:DOC196667 DXY196653:DXY196667 EHU196653:EHU196667 ERQ196653:ERQ196667 FBM196653:FBM196667 FLI196653:FLI196667 FVE196653:FVE196667 GFA196653:GFA196667 GOW196653:GOW196667 GYS196653:GYS196667 HIO196653:HIO196667 HSK196653:HSK196667 ICG196653:ICG196667 IMC196653:IMC196667 IVY196653:IVY196667 JFU196653:JFU196667 JPQ196653:JPQ196667 JZM196653:JZM196667 KJI196653:KJI196667 KTE196653:KTE196667 LDA196653:LDA196667 LMW196653:LMW196667 LWS196653:LWS196667 MGO196653:MGO196667 MQK196653:MQK196667 NAG196653:NAG196667 NKC196653:NKC196667 NTY196653:NTY196667 ODU196653:ODU196667 ONQ196653:ONQ196667 OXM196653:OXM196667 PHI196653:PHI196667 PRE196653:PRE196667 QBA196653:QBA196667 QKW196653:QKW196667 QUS196653:QUS196667 REO196653:REO196667 ROK196653:ROK196667 RYG196653:RYG196667 SIC196653:SIC196667 SRY196653:SRY196667 TBU196653:TBU196667 TLQ196653:TLQ196667 TVM196653:TVM196667 UFI196653:UFI196667 UPE196653:UPE196667 UZA196653:UZA196667 VIW196653:VIW196667 VSS196653:VSS196667 WCO196653:WCO196667 WMK196653:WMK196667 WWG196653:WWG196667 AF262189:AF262203 JU262189:JU262203 TQ262189:TQ262203 ADM262189:ADM262203 ANI262189:ANI262203 AXE262189:AXE262203 BHA262189:BHA262203 BQW262189:BQW262203 CAS262189:CAS262203 CKO262189:CKO262203 CUK262189:CUK262203 DEG262189:DEG262203 DOC262189:DOC262203 DXY262189:DXY262203 EHU262189:EHU262203 ERQ262189:ERQ262203 FBM262189:FBM262203 FLI262189:FLI262203 FVE262189:FVE262203 GFA262189:GFA262203 GOW262189:GOW262203 GYS262189:GYS262203 HIO262189:HIO262203 HSK262189:HSK262203 ICG262189:ICG262203 IMC262189:IMC262203 IVY262189:IVY262203 JFU262189:JFU262203 JPQ262189:JPQ262203 JZM262189:JZM262203 KJI262189:KJI262203 KTE262189:KTE262203 LDA262189:LDA262203 LMW262189:LMW262203 LWS262189:LWS262203 MGO262189:MGO262203 MQK262189:MQK262203 NAG262189:NAG262203 NKC262189:NKC262203 NTY262189:NTY262203 ODU262189:ODU262203 ONQ262189:ONQ262203 OXM262189:OXM262203 PHI262189:PHI262203 PRE262189:PRE262203 QBA262189:QBA262203 QKW262189:QKW262203 QUS262189:QUS262203 REO262189:REO262203 ROK262189:ROK262203 RYG262189:RYG262203 SIC262189:SIC262203 SRY262189:SRY262203 TBU262189:TBU262203 TLQ262189:TLQ262203 TVM262189:TVM262203 UFI262189:UFI262203 UPE262189:UPE262203 UZA262189:UZA262203 VIW262189:VIW262203 VSS262189:VSS262203 WCO262189:WCO262203 WMK262189:WMK262203 WWG262189:WWG262203 AF327725:AF327739 JU327725:JU327739 TQ327725:TQ327739 ADM327725:ADM327739 ANI327725:ANI327739 AXE327725:AXE327739 BHA327725:BHA327739 BQW327725:BQW327739 CAS327725:CAS327739 CKO327725:CKO327739 CUK327725:CUK327739 DEG327725:DEG327739 DOC327725:DOC327739 DXY327725:DXY327739 EHU327725:EHU327739 ERQ327725:ERQ327739 FBM327725:FBM327739 FLI327725:FLI327739 FVE327725:FVE327739 GFA327725:GFA327739 GOW327725:GOW327739 GYS327725:GYS327739 HIO327725:HIO327739 HSK327725:HSK327739 ICG327725:ICG327739 IMC327725:IMC327739 IVY327725:IVY327739 JFU327725:JFU327739 JPQ327725:JPQ327739 JZM327725:JZM327739 KJI327725:KJI327739 KTE327725:KTE327739 LDA327725:LDA327739 LMW327725:LMW327739 LWS327725:LWS327739 MGO327725:MGO327739 MQK327725:MQK327739 NAG327725:NAG327739 NKC327725:NKC327739 NTY327725:NTY327739 ODU327725:ODU327739 ONQ327725:ONQ327739 OXM327725:OXM327739 PHI327725:PHI327739 PRE327725:PRE327739 QBA327725:QBA327739 QKW327725:QKW327739 QUS327725:QUS327739 REO327725:REO327739 ROK327725:ROK327739 RYG327725:RYG327739 SIC327725:SIC327739 SRY327725:SRY327739 TBU327725:TBU327739 TLQ327725:TLQ327739 TVM327725:TVM327739 UFI327725:UFI327739 UPE327725:UPE327739 UZA327725:UZA327739 VIW327725:VIW327739 VSS327725:VSS327739 WCO327725:WCO327739 WMK327725:WMK327739 WWG327725:WWG327739 AF393261:AF393275 JU393261:JU393275 TQ393261:TQ393275 ADM393261:ADM393275 ANI393261:ANI393275 AXE393261:AXE393275 BHA393261:BHA393275 BQW393261:BQW393275 CAS393261:CAS393275 CKO393261:CKO393275 CUK393261:CUK393275 DEG393261:DEG393275 DOC393261:DOC393275 DXY393261:DXY393275 EHU393261:EHU393275 ERQ393261:ERQ393275 FBM393261:FBM393275 FLI393261:FLI393275 FVE393261:FVE393275 GFA393261:GFA393275 GOW393261:GOW393275 GYS393261:GYS393275 HIO393261:HIO393275 HSK393261:HSK393275 ICG393261:ICG393275 IMC393261:IMC393275 IVY393261:IVY393275 JFU393261:JFU393275 JPQ393261:JPQ393275 JZM393261:JZM393275 KJI393261:KJI393275 KTE393261:KTE393275 LDA393261:LDA393275 LMW393261:LMW393275 LWS393261:LWS393275 MGO393261:MGO393275 MQK393261:MQK393275 NAG393261:NAG393275 NKC393261:NKC393275 NTY393261:NTY393275 ODU393261:ODU393275 ONQ393261:ONQ393275 OXM393261:OXM393275 PHI393261:PHI393275 PRE393261:PRE393275 QBA393261:QBA393275 QKW393261:QKW393275 QUS393261:QUS393275 REO393261:REO393275 ROK393261:ROK393275 RYG393261:RYG393275 SIC393261:SIC393275 SRY393261:SRY393275 TBU393261:TBU393275 TLQ393261:TLQ393275 TVM393261:TVM393275 UFI393261:UFI393275 UPE393261:UPE393275 UZA393261:UZA393275 VIW393261:VIW393275 VSS393261:VSS393275 WCO393261:WCO393275 WMK393261:WMK393275 WWG393261:WWG393275 AF458797:AF458811 JU458797:JU458811 TQ458797:TQ458811 ADM458797:ADM458811 ANI458797:ANI458811 AXE458797:AXE458811 BHA458797:BHA458811 BQW458797:BQW458811 CAS458797:CAS458811 CKO458797:CKO458811 CUK458797:CUK458811 DEG458797:DEG458811 DOC458797:DOC458811 DXY458797:DXY458811 EHU458797:EHU458811 ERQ458797:ERQ458811 FBM458797:FBM458811 FLI458797:FLI458811 FVE458797:FVE458811 GFA458797:GFA458811 GOW458797:GOW458811 GYS458797:GYS458811 HIO458797:HIO458811 HSK458797:HSK458811 ICG458797:ICG458811 IMC458797:IMC458811 IVY458797:IVY458811 JFU458797:JFU458811 JPQ458797:JPQ458811 JZM458797:JZM458811 KJI458797:KJI458811 KTE458797:KTE458811 LDA458797:LDA458811 LMW458797:LMW458811 LWS458797:LWS458811 MGO458797:MGO458811 MQK458797:MQK458811 NAG458797:NAG458811 NKC458797:NKC458811 NTY458797:NTY458811 ODU458797:ODU458811 ONQ458797:ONQ458811 OXM458797:OXM458811 PHI458797:PHI458811 PRE458797:PRE458811 QBA458797:QBA458811 QKW458797:QKW458811 QUS458797:QUS458811 REO458797:REO458811 ROK458797:ROK458811 RYG458797:RYG458811 SIC458797:SIC458811 SRY458797:SRY458811 TBU458797:TBU458811 TLQ458797:TLQ458811 TVM458797:TVM458811 UFI458797:UFI458811 UPE458797:UPE458811 UZA458797:UZA458811 VIW458797:VIW458811 VSS458797:VSS458811 WCO458797:WCO458811 WMK458797:WMK458811 WWG458797:WWG458811 AF524333:AF524347 JU524333:JU524347 TQ524333:TQ524347 ADM524333:ADM524347 ANI524333:ANI524347 AXE524333:AXE524347 BHA524333:BHA524347 BQW524333:BQW524347 CAS524333:CAS524347 CKO524333:CKO524347 CUK524333:CUK524347 DEG524333:DEG524347 DOC524333:DOC524347 DXY524333:DXY524347 EHU524333:EHU524347 ERQ524333:ERQ524347 FBM524333:FBM524347 FLI524333:FLI524347 FVE524333:FVE524347 GFA524333:GFA524347 GOW524333:GOW524347 GYS524333:GYS524347 HIO524333:HIO524347 HSK524333:HSK524347 ICG524333:ICG524347 IMC524333:IMC524347 IVY524333:IVY524347 JFU524333:JFU524347 JPQ524333:JPQ524347 JZM524333:JZM524347 KJI524333:KJI524347 KTE524333:KTE524347 LDA524333:LDA524347 LMW524333:LMW524347 LWS524333:LWS524347 MGO524333:MGO524347 MQK524333:MQK524347 NAG524333:NAG524347 NKC524333:NKC524347 NTY524333:NTY524347 ODU524333:ODU524347 ONQ524333:ONQ524347 OXM524333:OXM524347 PHI524333:PHI524347 PRE524333:PRE524347 QBA524333:QBA524347 QKW524333:QKW524347 QUS524333:QUS524347 REO524333:REO524347 ROK524333:ROK524347 RYG524333:RYG524347 SIC524333:SIC524347 SRY524333:SRY524347 TBU524333:TBU524347 TLQ524333:TLQ524347 TVM524333:TVM524347 UFI524333:UFI524347 UPE524333:UPE524347 UZA524333:UZA524347 VIW524333:VIW524347 VSS524333:VSS524347 WCO524333:WCO524347 WMK524333:WMK524347 WWG524333:WWG524347 AF589869:AF589883 JU589869:JU589883 TQ589869:TQ589883 ADM589869:ADM589883 ANI589869:ANI589883 AXE589869:AXE589883 BHA589869:BHA589883 BQW589869:BQW589883 CAS589869:CAS589883 CKO589869:CKO589883 CUK589869:CUK589883 DEG589869:DEG589883 DOC589869:DOC589883 DXY589869:DXY589883 EHU589869:EHU589883 ERQ589869:ERQ589883 FBM589869:FBM589883 FLI589869:FLI589883 FVE589869:FVE589883 GFA589869:GFA589883 GOW589869:GOW589883 GYS589869:GYS589883 HIO589869:HIO589883 HSK589869:HSK589883 ICG589869:ICG589883 IMC589869:IMC589883 IVY589869:IVY589883 JFU589869:JFU589883 JPQ589869:JPQ589883 JZM589869:JZM589883 KJI589869:KJI589883 KTE589869:KTE589883 LDA589869:LDA589883 LMW589869:LMW589883 LWS589869:LWS589883 MGO589869:MGO589883 MQK589869:MQK589883 NAG589869:NAG589883 NKC589869:NKC589883 NTY589869:NTY589883 ODU589869:ODU589883 ONQ589869:ONQ589883 OXM589869:OXM589883 PHI589869:PHI589883 PRE589869:PRE589883 QBA589869:QBA589883 QKW589869:QKW589883 QUS589869:QUS589883 REO589869:REO589883 ROK589869:ROK589883 RYG589869:RYG589883 SIC589869:SIC589883 SRY589869:SRY589883 TBU589869:TBU589883 TLQ589869:TLQ589883 TVM589869:TVM589883 UFI589869:UFI589883 UPE589869:UPE589883 UZA589869:UZA589883 VIW589869:VIW589883 VSS589869:VSS589883 WCO589869:WCO589883 WMK589869:WMK589883 WWG589869:WWG589883 AF655405:AF655419 JU655405:JU655419 TQ655405:TQ655419 ADM655405:ADM655419 ANI655405:ANI655419 AXE655405:AXE655419 BHA655405:BHA655419 BQW655405:BQW655419 CAS655405:CAS655419 CKO655405:CKO655419 CUK655405:CUK655419 DEG655405:DEG655419 DOC655405:DOC655419 DXY655405:DXY655419 EHU655405:EHU655419 ERQ655405:ERQ655419 FBM655405:FBM655419 FLI655405:FLI655419 FVE655405:FVE655419 GFA655405:GFA655419 GOW655405:GOW655419 GYS655405:GYS655419 HIO655405:HIO655419 HSK655405:HSK655419 ICG655405:ICG655419 IMC655405:IMC655419 IVY655405:IVY655419 JFU655405:JFU655419 JPQ655405:JPQ655419 JZM655405:JZM655419 KJI655405:KJI655419 KTE655405:KTE655419 LDA655405:LDA655419 LMW655405:LMW655419 LWS655405:LWS655419 MGO655405:MGO655419 MQK655405:MQK655419 NAG655405:NAG655419 NKC655405:NKC655419 NTY655405:NTY655419 ODU655405:ODU655419 ONQ655405:ONQ655419 OXM655405:OXM655419 PHI655405:PHI655419 PRE655405:PRE655419 QBA655405:QBA655419 QKW655405:QKW655419 QUS655405:QUS655419 REO655405:REO655419 ROK655405:ROK655419 RYG655405:RYG655419 SIC655405:SIC655419 SRY655405:SRY655419 TBU655405:TBU655419 TLQ655405:TLQ655419 TVM655405:TVM655419 UFI655405:UFI655419 UPE655405:UPE655419 UZA655405:UZA655419 VIW655405:VIW655419 VSS655405:VSS655419 WCO655405:WCO655419 WMK655405:WMK655419 WWG655405:WWG655419 AF720941:AF720955 JU720941:JU720955 TQ720941:TQ720955 ADM720941:ADM720955 ANI720941:ANI720955 AXE720941:AXE720955 BHA720941:BHA720955 BQW720941:BQW720955 CAS720941:CAS720955 CKO720941:CKO720955 CUK720941:CUK720955 DEG720941:DEG720955 DOC720941:DOC720955 DXY720941:DXY720955 EHU720941:EHU720955 ERQ720941:ERQ720955 FBM720941:FBM720955 FLI720941:FLI720955 FVE720941:FVE720955 GFA720941:GFA720955 GOW720941:GOW720955 GYS720941:GYS720955 HIO720941:HIO720955 HSK720941:HSK720955 ICG720941:ICG720955 IMC720941:IMC720955 IVY720941:IVY720955 JFU720941:JFU720955 JPQ720941:JPQ720955 JZM720941:JZM720955 KJI720941:KJI720955 KTE720941:KTE720955 LDA720941:LDA720955 LMW720941:LMW720955 LWS720941:LWS720955 MGO720941:MGO720955 MQK720941:MQK720955 NAG720941:NAG720955 NKC720941:NKC720955 NTY720941:NTY720955 ODU720941:ODU720955 ONQ720941:ONQ720955 OXM720941:OXM720955 PHI720941:PHI720955 PRE720941:PRE720955 QBA720941:QBA720955 QKW720941:QKW720955 QUS720941:QUS720955 REO720941:REO720955 ROK720941:ROK720955 RYG720941:RYG720955 SIC720941:SIC720955 SRY720941:SRY720955 TBU720941:TBU720955 TLQ720941:TLQ720955 TVM720941:TVM720955 UFI720941:UFI720955 UPE720941:UPE720955 UZA720941:UZA720955 VIW720941:VIW720955 VSS720941:VSS720955 WCO720941:WCO720955 WMK720941:WMK720955 WWG720941:WWG720955 AF786477:AF786491 JU786477:JU786491 TQ786477:TQ786491 ADM786477:ADM786491 ANI786477:ANI786491 AXE786477:AXE786491 BHA786477:BHA786491 BQW786477:BQW786491 CAS786477:CAS786491 CKO786477:CKO786491 CUK786477:CUK786491 DEG786477:DEG786491 DOC786477:DOC786491 DXY786477:DXY786491 EHU786477:EHU786491 ERQ786477:ERQ786491 FBM786477:FBM786491 FLI786477:FLI786491 FVE786477:FVE786491 GFA786477:GFA786491 GOW786477:GOW786491 GYS786477:GYS786491 HIO786477:HIO786491 HSK786477:HSK786491 ICG786477:ICG786491 IMC786477:IMC786491 IVY786477:IVY786491 JFU786477:JFU786491 JPQ786477:JPQ786491 JZM786477:JZM786491 KJI786477:KJI786491 KTE786477:KTE786491 LDA786477:LDA786491 LMW786477:LMW786491 LWS786477:LWS786491 MGO786477:MGO786491 MQK786477:MQK786491 NAG786477:NAG786491 NKC786477:NKC786491 NTY786477:NTY786491 ODU786477:ODU786491 ONQ786477:ONQ786491 OXM786477:OXM786491 PHI786477:PHI786491 PRE786477:PRE786491 QBA786477:QBA786491 QKW786477:QKW786491 QUS786477:QUS786491 REO786477:REO786491 ROK786477:ROK786491 RYG786477:RYG786491 SIC786477:SIC786491 SRY786477:SRY786491 TBU786477:TBU786491 TLQ786477:TLQ786491 TVM786477:TVM786491 UFI786477:UFI786491 UPE786477:UPE786491 UZA786477:UZA786491 VIW786477:VIW786491 VSS786477:VSS786491 WCO786477:WCO786491 WMK786477:WMK786491 WWG786477:WWG786491 AF852013:AF852027 JU852013:JU852027 TQ852013:TQ852027 ADM852013:ADM852027 ANI852013:ANI852027 AXE852013:AXE852027 BHA852013:BHA852027 BQW852013:BQW852027 CAS852013:CAS852027 CKO852013:CKO852027 CUK852013:CUK852027 DEG852013:DEG852027 DOC852013:DOC852027 DXY852013:DXY852027 EHU852013:EHU852027 ERQ852013:ERQ852027 FBM852013:FBM852027 FLI852013:FLI852027 FVE852013:FVE852027 GFA852013:GFA852027 GOW852013:GOW852027 GYS852013:GYS852027 HIO852013:HIO852027 HSK852013:HSK852027 ICG852013:ICG852027 IMC852013:IMC852027 IVY852013:IVY852027 JFU852013:JFU852027 JPQ852013:JPQ852027 JZM852013:JZM852027 KJI852013:KJI852027 KTE852013:KTE852027 LDA852013:LDA852027 LMW852013:LMW852027 LWS852013:LWS852027 MGO852013:MGO852027 MQK852013:MQK852027 NAG852013:NAG852027 NKC852013:NKC852027 NTY852013:NTY852027 ODU852013:ODU852027 ONQ852013:ONQ852027 OXM852013:OXM852027 PHI852013:PHI852027 PRE852013:PRE852027 QBA852013:QBA852027 QKW852013:QKW852027 QUS852013:QUS852027 REO852013:REO852027 ROK852013:ROK852027 RYG852013:RYG852027 SIC852013:SIC852027 SRY852013:SRY852027 TBU852013:TBU852027 TLQ852013:TLQ852027 TVM852013:TVM852027 UFI852013:UFI852027 UPE852013:UPE852027 UZA852013:UZA852027 VIW852013:VIW852027 VSS852013:VSS852027 WCO852013:WCO852027 WMK852013:WMK852027 WWG852013:WWG852027 AF917549:AF917563 JU917549:JU917563 TQ917549:TQ917563 ADM917549:ADM917563 ANI917549:ANI917563 AXE917549:AXE917563 BHA917549:BHA917563 BQW917549:BQW917563 CAS917549:CAS917563 CKO917549:CKO917563 CUK917549:CUK917563 DEG917549:DEG917563 DOC917549:DOC917563 DXY917549:DXY917563 EHU917549:EHU917563 ERQ917549:ERQ917563 FBM917549:FBM917563 FLI917549:FLI917563 FVE917549:FVE917563 GFA917549:GFA917563 GOW917549:GOW917563 GYS917549:GYS917563 HIO917549:HIO917563 HSK917549:HSK917563 ICG917549:ICG917563 IMC917549:IMC917563 IVY917549:IVY917563 JFU917549:JFU917563 JPQ917549:JPQ917563 JZM917549:JZM917563 KJI917549:KJI917563 KTE917549:KTE917563 LDA917549:LDA917563 LMW917549:LMW917563 LWS917549:LWS917563 MGO917549:MGO917563 MQK917549:MQK917563 NAG917549:NAG917563 NKC917549:NKC917563 NTY917549:NTY917563 ODU917549:ODU917563 ONQ917549:ONQ917563 OXM917549:OXM917563 PHI917549:PHI917563 PRE917549:PRE917563 QBA917549:QBA917563 QKW917549:QKW917563 QUS917549:QUS917563 REO917549:REO917563 ROK917549:ROK917563 RYG917549:RYG917563 SIC917549:SIC917563 SRY917549:SRY917563 TBU917549:TBU917563 TLQ917549:TLQ917563 TVM917549:TVM917563 UFI917549:UFI917563 UPE917549:UPE917563 UZA917549:UZA917563 VIW917549:VIW917563 VSS917549:VSS917563 WCO917549:WCO917563 WMK917549:WMK917563 WWG917549:WWG917563 AF983085:AF983099 JU983085:JU983099 TQ983085:TQ983099 ADM983085:ADM983099 ANI983085:ANI983099 AXE983085:AXE983099 BHA983085:BHA983099 BQW983085:BQW983099 CAS983085:CAS983099 CKO983085:CKO983099 CUK983085:CUK983099 DEG983085:DEG983099 DOC983085:DOC983099 DXY983085:DXY983099 EHU983085:EHU983099 ERQ983085:ERQ983099 FBM983085:FBM983099 FLI983085:FLI983099 FVE983085:FVE983099 GFA983085:GFA983099 GOW983085:GOW983099 GYS983085:GYS983099 HIO983085:HIO983099 HSK983085:HSK983099 ICG983085:ICG983099 IMC983085:IMC983099 IVY983085:IVY983099 JFU983085:JFU983099 JPQ983085:JPQ983099 JZM983085:JZM983099 KJI983085:KJI983099 KTE983085:KTE983099 LDA983085:LDA983099 LMW983085:LMW983099 LWS983085:LWS983099 MGO983085:MGO983099 MQK983085:MQK983099 NAG983085:NAG983099 NKC983085:NKC983099 NTY983085:NTY983099 ODU983085:ODU983099 ONQ983085:ONQ983099 OXM983085:OXM983099 PHI983085:PHI983099 PRE983085:PRE983099 QBA983085:QBA983099 QKW983085:QKW983099 QUS983085:QUS983099 REO983085:REO983099 ROK983085:ROK983099 RYG983085:RYG983099 SIC983085:SIC983099 SRY983085:SRY983099 TBU983085:TBU983099 TLQ983085:TLQ983099 TVM983085:TVM983099 UFI983085:UFI983099 UPE983085:UPE983099 UZA983085:UZA983099 VIW983085:VIW983099 VSS983085:VSS983099 WCO983085:WCO983099 WMK983085:WMK983099 WWG983085:WWG983099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8EEA3-C2E9-4334-8995-9EEBAE172254}">
  <sheetPr>
    <pageSetUpPr fitToPage="1"/>
  </sheetPr>
  <dimension ref="B1:AA78"/>
  <sheetViews>
    <sheetView tabSelected="1" zoomScale="60" zoomScaleNormal="60" workbookViewId="0">
      <selection activeCell="AG18" sqref="AG18"/>
    </sheetView>
  </sheetViews>
  <sheetFormatPr defaultColWidth="9" defaultRowHeight="13.2" x14ac:dyDescent="0.45"/>
  <cols>
    <col min="1" max="1" width="28" style="2" customWidth="1"/>
    <col min="2" max="2" width="3.19921875" style="2" bestFit="1" customWidth="1"/>
    <col min="3" max="3" width="13.8984375" style="2" customWidth="1"/>
    <col min="4" max="4" width="16.5" style="2" customWidth="1"/>
    <col min="5" max="5" width="28.69921875" style="2" customWidth="1"/>
    <col min="6" max="6" width="37.5" style="2" customWidth="1"/>
    <col min="7" max="20" width="4.5" style="2" customWidth="1"/>
    <col min="21" max="21" width="18.69921875" style="2" customWidth="1"/>
    <col min="22" max="22" width="3.8984375" style="2" customWidth="1"/>
    <col min="23" max="23" width="1" style="2" customWidth="1"/>
    <col min="24" max="24" width="3.8984375" style="2" customWidth="1"/>
    <col min="25" max="25" width="1" style="2" customWidth="1"/>
    <col min="26" max="26" width="3.8984375" style="2" customWidth="1"/>
    <col min="27" max="28" width="2.59765625" style="2" customWidth="1"/>
    <col min="29" max="16384" width="9" style="2"/>
  </cols>
  <sheetData>
    <row r="1" spans="2:27" x14ac:dyDescent="0.45">
      <c r="B1" s="1"/>
      <c r="C1" s="1"/>
      <c r="D1" s="1"/>
      <c r="E1" s="1"/>
      <c r="F1" s="1"/>
      <c r="G1" s="1"/>
      <c r="H1" s="1"/>
      <c r="I1" s="1"/>
      <c r="J1" s="1"/>
      <c r="K1" s="1"/>
      <c r="L1" s="1"/>
      <c r="M1" s="1"/>
      <c r="N1" s="1"/>
      <c r="O1" s="1"/>
      <c r="P1" s="1"/>
      <c r="Q1" s="1"/>
      <c r="R1" s="1"/>
      <c r="S1" s="1"/>
      <c r="T1" s="1"/>
      <c r="U1" s="1"/>
      <c r="V1" s="1"/>
      <c r="W1" s="1"/>
      <c r="X1" s="1"/>
      <c r="Y1" s="1"/>
      <c r="Z1" s="1"/>
    </row>
    <row r="2" spans="2:27" ht="21" x14ac:dyDescent="0.45">
      <c r="B2" s="511" t="s">
        <v>0</v>
      </c>
      <c r="C2" s="511"/>
      <c r="D2" s="511"/>
      <c r="E2" s="511"/>
      <c r="F2" s="511"/>
      <c r="G2" s="511"/>
      <c r="H2" s="511"/>
      <c r="I2" s="511"/>
      <c r="J2" s="511"/>
      <c r="K2" s="511"/>
      <c r="L2" s="511"/>
      <c r="M2" s="511"/>
      <c r="N2" s="511"/>
      <c r="O2" s="511"/>
      <c r="P2" s="511"/>
      <c r="Q2" s="511"/>
      <c r="R2" s="511"/>
      <c r="S2" s="511"/>
      <c r="T2" s="511"/>
      <c r="U2" s="511"/>
      <c r="V2" s="511"/>
      <c r="W2" s="511"/>
      <c r="X2" s="511"/>
      <c r="Y2" s="511"/>
      <c r="Z2" s="511"/>
      <c r="AA2" s="3"/>
    </row>
    <row r="3" spans="2:27" ht="13.8" thickBot="1" x14ac:dyDescent="0.5">
      <c r="B3" s="1"/>
      <c r="C3" s="1"/>
      <c r="D3" s="1"/>
      <c r="E3" s="1"/>
      <c r="F3" s="1"/>
      <c r="G3" s="1"/>
      <c r="H3" s="1"/>
      <c r="I3" s="1"/>
      <c r="J3" s="1"/>
      <c r="K3" s="1"/>
      <c r="L3" s="1"/>
      <c r="M3" s="1"/>
      <c r="N3" s="1"/>
      <c r="O3" s="1"/>
      <c r="P3" s="1"/>
      <c r="Q3" s="1"/>
      <c r="R3" s="1"/>
      <c r="S3" s="1"/>
      <c r="T3" s="1"/>
      <c r="U3" s="1"/>
      <c r="V3" s="1"/>
      <c r="W3" s="1"/>
      <c r="X3" s="1"/>
      <c r="Y3" s="1"/>
      <c r="Z3" s="1"/>
      <c r="AA3" s="1"/>
    </row>
    <row r="4" spans="2:27" ht="21.9" customHeight="1" thickBot="1" x14ac:dyDescent="0.5">
      <c r="B4" s="420" t="s">
        <v>1</v>
      </c>
      <c r="C4" s="512"/>
      <c r="D4" s="515" t="s">
        <v>2</v>
      </c>
      <c r="E4" s="517" t="s">
        <v>3</v>
      </c>
      <c r="F4" s="518" t="s">
        <v>4</v>
      </c>
      <c r="G4" s="519"/>
      <c r="H4" s="519"/>
      <c r="I4" s="519"/>
      <c r="J4" s="519"/>
      <c r="K4" s="519"/>
      <c r="L4" s="519"/>
      <c r="M4" s="519"/>
      <c r="N4" s="519"/>
      <c r="O4" s="519"/>
      <c r="P4" s="519"/>
      <c r="Q4" s="519"/>
      <c r="R4" s="519"/>
      <c r="S4" s="519"/>
      <c r="T4" s="519"/>
      <c r="U4" s="519"/>
      <c r="V4" s="4"/>
      <c r="W4" s="4"/>
      <c r="X4" s="4"/>
      <c r="Y4" s="4"/>
      <c r="Z4" s="5"/>
      <c r="AA4" s="1"/>
    </row>
    <row r="5" spans="2:27" ht="21.9" customHeight="1" thickTop="1" thickBot="1" x14ac:dyDescent="0.5">
      <c r="B5" s="513"/>
      <c r="C5" s="514"/>
      <c r="D5" s="516"/>
      <c r="E5" s="516"/>
      <c r="F5" s="520"/>
      <c r="G5" s="521"/>
      <c r="H5" s="521"/>
      <c r="I5" s="521"/>
      <c r="J5" s="521"/>
      <c r="K5" s="521"/>
      <c r="L5" s="521"/>
      <c r="M5" s="521"/>
      <c r="N5" s="521"/>
      <c r="O5" s="521"/>
      <c r="P5" s="521"/>
      <c r="Q5" s="521"/>
      <c r="R5" s="521"/>
      <c r="S5" s="521"/>
      <c r="T5" s="521"/>
      <c r="U5" s="521"/>
      <c r="V5" s="522" t="s">
        <v>5</v>
      </c>
      <c r="W5" s="523"/>
      <c r="X5" s="523"/>
      <c r="Y5" s="523"/>
      <c r="Z5" s="524"/>
      <c r="AA5" s="1"/>
    </row>
    <row r="6" spans="2:27" ht="57.75" customHeight="1" thickTop="1" thickBot="1" x14ac:dyDescent="0.5">
      <c r="B6" s="492" t="s">
        <v>6</v>
      </c>
      <c r="C6" s="493"/>
      <c r="D6" s="6"/>
      <c r="E6" s="7"/>
      <c r="F6" s="8" t="s">
        <v>7</v>
      </c>
      <c r="G6" s="494" t="s">
        <v>8</v>
      </c>
      <c r="H6" s="495"/>
      <c r="I6" s="495"/>
      <c r="J6" s="495"/>
      <c r="K6" s="495"/>
      <c r="L6" s="495"/>
      <c r="M6" s="495"/>
      <c r="N6" s="495"/>
      <c r="O6" s="495"/>
      <c r="P6" s="495"/>
      <c r="Q6" s="495"/>
      <c r="R6" s="495"/>
      <c r="S6" s="495"/>
      <c r="T6" s="495"/>
      <c r="U6" s="496"/>
      <c r="V6" s="9">
        <v>6</v>
      </c>
      <c r="W6" s="10" t="s">
        <v>9</v>
      </c>
      <c r="X6" s="11">
        <v>4</v>
      </c>
      <c r="Y6" s="10" t="s">
        <v>9</v>
      </c>
      <c r="Z6" s="12">
        <v>1</v>
      </c>
      <c r="AA6" s="13"/>
    </row>
    <row r="7" spans="2:27" ht="21.9" customHeight="1" x14ac:dyDescent="0.45">
      <c r="B7" s="497"/>
      <c r="C7" s="499" t="s">
        <v>10</v>
      </c>
      <c r="D7" s="502">
        <v>30</v>
      </c>
      <c r="E7" s="505" t="s">
        <v>311</v>
      </c>
      <c r="F7" s="14" t="s">
        <v>11</v>
      </c>
      <c r="G7" s="411" t="s">
        <v>12</v>
      </c>
      <c r="H7" s="412"/>
      <c r="I7" s="412"/>
      <c r="J7" s="412"/>
      <c r="K7" s="412"/>
      <c r="L7" s="412"/>
      <c r="M7" s="412"/>
      <c r="N7" s="412"/>
      <c r="O7" s="412"/>
      <c r="P7" s="412"/>
      <c r="Q7" s="412"/>
      <c r="R7" s="412"/>
      <c r="S7" s="412"/>
      <c r="T7" s="412"/>
      <c r="U7" s="413"/>
      <c r="V7" s="15">
        <v>6</v>
      </c>
      <c r="W7" s="16" t="s">
        <v>9</v>
      </c>
      <c r="X7" s="17">
        <v>4</v>
      </c>
      <c r="Y7" s="16" t="s">
        <v>9</v>
      </c>
      <c r="Z7" s="18">
        <v>1</v>
      </c>
      <c r="AA7" s="13"/>
    </row>
    <row r="8" spans="2:27" ht="30.75" customHeight="1" x14ac:dyDescent="0.45">
      <c r="B8" s="497"/>
      <c r="C8" s="500"/>
      <c r="D8" s="503"/>
      <c r="E8" s="506"/>
      <c r="F8" s="19" t="s">
        <v>13</v>
      </c>
      <c r="G8" s="508" t="s">
        <v>14</v>
      </c>
      <c r="H8" s="412"/>
      <c r="I8" s="412"/>
      <c r="J8" s="412"/>
      <c r="K8" s="412"/>
      <c r="L8" s="412"/>
      <c r="M8" s="412"/>
      <c r="N8" s="412"/>
      <c r="O8" s="412"/>
      <c r="P8" s="412"/>
      <c r="Q8" s="412"/>
      <c r="R8" s="412"/>
      <c r="S8" s="412"/>
      <c r="T8" s="412"/>
      <c r="U8" s="413"/>
      <c r="V8" s="20"/>
      <c r="W8" s="21" t="s">
        <v>9</v>
      </c>
      <c r="X8" s="22"/>
      <c r="Y8" s="21" t="s">
        <v>9</v>
      </c>
      <c r="Z8" s="23"/>
      <c r="AA8" s="1"/>
    </row>
    <row r="9" spans="2:27" ht="21.9" customHeight="1" x14ac:dyDescent="0.45">
      <c r="B9" s="497"/>
      <c r="C9" s="500"/>
      <c r="D9" s="503"/>
      <c r="E9" s="506"/>
      <c r="F9" s="14" t="s">
        <v>15</v>
      </c>
      <c r="G9" s="483" t="s">
        <v>16</v>
      </c>
      <c r="H9" s="484"/>
      <c r="I9" s="484"/>
      <c r="J9" s="484"/>
      <c r="K9" s="484"/>
      <c r="L9" s="484"/>
      <c r="M9" s="484"/>
      <c r="N9" s="484"/>
      <c r="O9" s="484"/>
      <c r="P9" s="484"/>
      <c r="Q9" s="484"/>
      <c r="R9" s="484"/>
      <c r="S9" s="484"/>
      <c r="T9" s="484"/>
      <c r="U9" s="485"/>
      <c r="V9" s="20"/>
      <c r="W9" s="21" t="s">
        <v>9</v>
      </c>
      <c r="X9" s="22"/>
      <c r="Y9" s="21" t="s">
        <v>9</v>
      </c>
      <c r="Z9" s="23"/>
      <c r="AA9" s="1"/>
    </row>
    <row r="10" spans="2:27" ht="21.9" customHeight="1" x14ac:dyDescent="0.45">
      <c r="B10" s="497"/>
      <c r="C10" s="500"/>
      <c r="D10" s="503"/>
      <c r="E10" s="506"/>
      <c r="F10" s="24" t="s">
        <v>17</v>
      </c>
      <c r="G10" s="483" t="s">
        <v>18</v>
      </c>
      <c r="H10" s="484"/>
      <c r="I10" s="484"/>
      <c r="J10" s="484"/>
      <c r="K10" s="484"/>
      <c r="L10" s="484"/>
      <c r="M10" s="484"/>
      <c r="N10" s="484"/>
      <c r="O10" s="484"/>
      <c r="P10" s="484"/>
      <c r="Q10" s="484"/>
      <c r="R10" s="484"/>
      <c r="S10" s="484"/>
      <c r="T10" s="484"/>
      <c r="U10" s="485"/>
      <c r="V10" s="20"/>
      <c r="W10" s="21" t="s">
        <v>9</v>
      </c>
      <c r="X10" s="22"/>
      <c r="Y10" s="21" t="s">
        <v>9</v>
      </c>
      <c r="Z10" s="23"/>
      <c r="AA10" s="365"/>
    </row>
    <row r="11" spans="2:27" ht="21.9" customHeight="1" x14ac:dyDescent="0.45">
      <c r="B11" s="497"/>
      <c r="C11" s="500"/>
      <c r="D11" s="503"/>
      <c r="E11" s="506"/>
      <c r="F11" s="26" t="s">
        <v>19</v>
      </c>
      <c r="G11" s="475" t="s">
        <v>16</v>
      </c>
      <c r="H11" s="476"/>
      <c r="I11" s="476"/>
      <c r="J11" s="476"/>
      <c r="K11" s="476"/>
      <c r="L11" s="476"/>
      <c r="M11" s="476"/>
      <c r="N11" s="476"/>
      <c r="O11" s="476"/>
      <c r="P11" s="476"/>
      <c r="Q11" s="476"/>
      <c r="R11" s="476"/>
      <c r="S11" s="476"/>
      <c r="T11" s="476"/>
      <c r="U11" s="477"/>
      <c r="V11" s="20"/>
      <c r="W11" s="21" t="s">
        <v>9</v>
      </c>
      <c r="X11" s="22"/>
      <c r="Y11" s="21" t="s">
        <v>9</v>
      </c>
      <c r="Z11" s="23"/>
      <c r="AA11" s="365"/>
    </row>
    <row r="12" spans="2:27" ht="21.9" customHeight="1" x14ac:dyDescent="0.45">
      <c r="B12" s="497"/>
      <c r="C12" s="500"/>
      <c r="D12" s="503"/>
      <c r="E12" s="506"/>
      <c r="F12" s="26" t="s">
        <v>21</v>
      </c>
      <c r="G12" s="475" t="s">
        <v>18</v>
      </c>
      <c r="H12" s="476"/>
      <c r="I12" s="476"/>
      <c r="J12" s="476"/>
      <c r="K12" s="476"/>
      <c r="L12" s="476"/>
      <c r="M12" s="476"/>
      <c r="N12" s="476"/>
      <c r="O12" s="476"/>
      <c r="P12" s="476"/>
      <c r="Q12" s="476"/>
      <c r="R12" s="476"/>
      <c r="S12" s="476"/>
      <c r="T12" s="476"/>
      <c r="U12" s="477"/>
      <c r="V12" s="20"/>
      <c r="W12" s="21" t="s">
        <v>9</v>
      </c>
      <c r="X12" s="22"/>
      <c r="Y12" s="21" t="s">
        <v>9</v>
      </c>
      <c r="Z12" s="23"/>
      <c r="AA12" s="365"/>
    </row>
    <row r="13" spans="2:27" ht="21.9" customHeight="1" x14ac:dyDescent="0.45">
      <c r="B13" s="497"/>
      <c r="C13" s="500"/>
      <c r="D13" s="503"/>
      <c r="E13" s="506"/>
      <c r="F13" s="26" t="s">
        <v>22</v>
      </c>
      <c r="G13" s="475" t="s">
        <v>164</v>
      </c>
      <c r="H13" s="476"/>
      <c r="I13" s="476"/>
      <c r="J13" s="476"/>
      <c r="K13" s="476"/>
      <c r="L13" s="476"/>
      <c r="M13" s="476"/>
      <c r="N13" s="476"/>
      <c r="O13" s="476"/>
      <c r="P13" s="476"/>
      <c r="Q13" s="476"/>
      <c r="R13" s="476"/>
      <c r="S13" s="476"/>
      <c r="T13" s="476"/>
      <c r="U13" s="477"/>
      <c r="V13" s="20"/>
      <c r="W13" s="21" t="s">
        <v>9</v>
      </c>
      <c r="X13" s="22"/>
      <c r="Y13" s="21" t="s">
        <v>9</v>
      </c>
      <c r="Z13" s="23"/>
      <c r="AA13" s="365"/>
    </row>
    <row r="14" spans="2:27" ht="21.9" customHeight="1" x14ac:dyDescent="0.45">
      <c r="B14" s="497"/>
      <c r="C14" s="500"/>
      <c r="D14" s="503"/>
      <c r="E14" s="506"/>
      <c r="F14" s="26" t="s">
        <v>23</v>
      </c>
      <c r="G14" s="475" t="s">
        <v>165</v>
      </c>
      <c r="H14" s="476"/>
      <c r="I14" s="476"/>
      <c r="J14" s="476"/>
      <c r="K14" s="476"/>
      <c r="L14" s="476"/>
      <c r="M14" s="476"/>
      <c r="N14" s="476"/>
      <c r="O14" s="476"/>
      <c r="P14" s="476"/>
      <c r="Q14" s="476"/>
      <c r="R14" s="476"/>
      <c r="S14" s="476"/>
      <c r="T14" s="476"/>
      <c r="U14" s="477"/>
      <c r="V14" s="20"/>
      <c r="W14" s="21" t="s">
        <v>9</v>
      </c>
      <c r="X14" s="22"/>
      <c r="Y14" s="21" t="s">
        <v>9</v>
      </c>
      <c r="Z14" s="23"/>
      <c r="AA14" s="365"/>
    </row>
    <row r="15" spans="2:27" ht="21.9" customHeight="1" x14ac:dyDescent="0.45">
      <c r="B15" s="497"/>
      <c r="C15" s="500"/>
      <c r="D15" s="503"/>
      <c r="E15" s="506"/>
      <c r="F15" s="24" t="s">
        <v>24</v>
      </c>
      <c r="G15" s="411" t="s">
        <v>25</v>
      </c>
      <c r="H15" s="412"/>
      <c r="I15" s="412"/>
      <c r="J15" s="412"/>
      <c r="K15" s="412"/>
      <c r="L15" s="412"/>
      <c r="M15" s="412"/>
      <c r="N15" s="412"/>
      <c r="O15" s="412"/>
      <c r="P15" s="412"/>
      <c r="Q15" s="412"/>
      <c r="R15" s="412"/>
      <c r="S15" s="412"/>
      <c r="T15" s="412"/>
      <c r="U15" s="413"/>
      <c r="V15" s="15">
        <v>6</v>
      </c>
      <c r="W15" s="16" t="s">
        <v>9</v>
      </c>
      <c r="X15" s="17">
        <v>4</v>
      </c>
      <c r="Y15" s="16" t="s">
        <v>9</v>
      </c>
      <c r="Z15" s="18">
        <v>1</v>
      </c>
      <c r="AA15" s="1"/>
    </row>
    <row r="16" spans="2:27" ht="21.9" customHeight="1" x14ac:dyDescent="0.45">
      <c r="B16" s="497"/>
      <c r="C16" s="500"/>
      <c r="D16" s="503"/>
      <c r="E16" s="506"/>
      <c r="F16" s="24" t="s">
        <v>26</v>
      </c>
      <c r="G16" s="475" t="s">
        <v>27</v>
      </c>
      <c r="H16" s="476"/>
      <c r="I16" s="476"/>
      <c r="J16" s="476"/>
      <c r="K16" s="476"/>
      <c r="L16" s="476"/>
      <c r="M16" s="476"/>
      <c r="N16" s="476"/>
      <c r="O16" s="476"/>
      <c r="P16" s="476"/>
      <c r="Q16" s="476"/>
      <c r="R16" s="476"/>
      <c r="S16" s="476"/>
      <c r="T16" s="476"/>
      <c r="U16" s="477"/>
      <c r="V16" s="20"/>
      <c r="W16" s="21" t="s">
        <v>9</v>
      </c>
      <c r="X16" s="22"/>
      <c r="Y16" s="21" t="s">
        <v>9</v>
      </c>
      <c r="Z16" s="23"/>
      <c r="AA16" s="1"/>
    </row>
    <row r="17" spans="2:27" ht="21.9" customHeight="1" x14ac:dyDescent="0.45">
      <c r="B17" s="497"/>
      <c r="C17" s="500"/>
      <c r="D17" s="503"/>
      <c r="E17" s="506"/>
      <c r="F17" s="29" t="s">
        <v>28</v>
      </c>
      <c r="G17" s="508" t="s">
        <v>16</v>
      </c>
      <c r="H17" s="509"/>
      <c r="I17" s="509"/>
      <c r="J17" s="509"/>
      <c r="K17" s="509"/>
      <c r="L17" s="509"/>
      <c r="M17" s="509"/>
      <c r="N17" s="509"/>
      <c r="O17" s="509"/>
      <c r="P17" s="509"/>
      <c r="Q17" s="509"/>
      <c r="R17" s="509"/>
      <c r="S17" s="509"/>
      <c r="T17" s="509"/>
      <c r="U17" s="510"/>
      <c r="V17" s="20"/>
      <c r="W17" s="21" t="s">
        <v>9</v>
      </c>
      <c r="X17" s="22"/>
      <c r="Y17" s="21" t="s">
        <v>9</v>
      </c>
      <c r="Z17" s="23"/>
      <c r="AA17" s="13"/>
    </row>
    <row r="18" spans="2:27" ht="42" customHeight="1" x14ac:dyDescent="0.45">
      <c r="B18" s="497"/>
      <c r="C18" s="500"/>
      <c r="D18" s="503"/>
      <c r="E18" s="506"/>
      <c r="F18" s="14" t="s">
        <v>29</v>
      </c>
      <c r="G18" s="508" t="s">
        <v>14</v>
      </c>
      <c r="H18" s="412"/>
      <c r="I18" s="412"/>
      <c r="J18" s="412"/>
      <c r="K18" s="412"/>
      <c r="L18" s="412"/>
      <c r="M18" s="412"/>
      <c r="N18" s="412"/>
      <c r="O18" s="412"/>
      <c r="P18" s="412"/>
      <c r="Q18" s="412"/>
      <c r="R18" s="412"/>
      <c r="S18" s="412"/>
      <c r="T18" s="412"/>
      <c r="U18" s="413"/>
      <c r="V18" s="20"/>
      <c r="W18" s="21" t="s">
        <v>9</v>
      </c>
      <c r="X18" s="22"/>
      <c r="Y18" s="21" t="s">
        <v>9</v>
      </c>
      <c r="Z18" s="23"/>
      <c r="AA18" s="1"/>
    </row>
    <row r="19" spans="2:27" ht="44.25" customHeight="1" x14ac:dyDescent="0.45">
      <c r="B19" s="497"/>
      <c r="C19" s="500"/>
      <c r="D19" s="503"/>
      <c r="E19" s="506"/>
      <c r="F19" s="29" t="s">
        <v>30</v>
      </c>
      <c r="G19" s="508" t="s">
        <v>31</v>
      </c>
      <c r="H19" s="509"/>
      <c r="I19" s="509"/>
      <c r="J19" s="509"/>
      <c r="K19" s="509"/>
      <c r="L19" s="509"/>
      <c r="M19" s="509"/>
      <c r="N19" s="509"/>
      <c r="O19" s="509"/>
      <c r="P19" s="509"/>
      <c r="Q19" s="509"/>
      <c r="R19" s="509"/>
      <c r="S19" s="509"/>
      <c r="T19" s="509"/>
      <c r="U19" s="510"/>
      <c r="V19" s="20"/>
      <c r="W19" s="21" t="s">
        <v>9</v>
      </c>
      <c r="X19" s="22"/>
      <c r="Y19" s="21" t="s">
        <v>9</v>
      </c>
      <c r="Z19" s="23"/>
      <c r="AA19" s="365"/>
    </row>
    <row r="20" spans="2:27" ht="22.65" customHeight="1" x14ac:dyDescent="0.45">
      <c r="B20" s="497"/>
      <c r="C20" s="500"/>
      <c r="D20" s="503"/>
      <c r="E20" s="506"/>
      <c r="F20" s="30" t="s">
        <v>32</v>
      </c>
      <c r="G20" s="508" t="s">
        <v>14</v>
      </c>
      <c r="H20" s="509"/>
      <c r="I20" s="509"/>
      <c r="J20" s="509"/>
      <c r="K20" s="509"/>
      <c r="L20" s="509"/>
      <c r="M20" s="509"/>
      <c r="N20" s="509"/>
      <c r="O20" s="509"/>
      <c r="P20" s="509"/>
      <c r="Q20" s="509"/>
      <c r="R20" s="509"/>
      <c r="S20" s="509"/>
      <c r="T20" s="509"/>
      <c r="U20" s="510"/>
      <c r="V20" s="20"/>
      <c r="W20" s="21" t="s">
        <v>9</v>
      </c>
      <c r="X20" s="22"/>
      <c r="Y20" s="21" t="s">
        <v>9</v>
      </c>
      <c r="Z20" s="23"/>
      <c r="AA20" s="13"/>
    </row>
    <row r="21" spans="2:27" ht="21.9" customHeight="1" x14ac:dyDescent="0.45">
      <c r="B21" s="497"/>
      <c r="C21" s="500"/>
      <c r="D21" s="503"/>
      <c r="E21" s="506"/>
      <c r="F21" s="29" t="s">
        <v>33</v>
      </c>
      <c r="G21" s="412" t="s">
        <v>16</v>
      </c>
      <c r="H21" s="412"/>
      <c r="I21" s="412"/>
      <c r="J21" s="412"/>
      <c r="K21" s="412"/>
      <c r="L21" s="412"/>
      <c r="M21" s="412"/>
      <c r="N21" s="412"/>
      <c r="O21" s="412"/>
      <c r="P21" s="412"/>
      <c r="Q21" s="412"/>
      <c r="R21" s="412"/>
      <c r="S21" s="412"/>
      <c r="T21" s="412"/>
      <c r="U21" s="413"/>
      <c r="V21" s="20"/>
      <c r="W21" s="21" t="s">
        <v>9</v>
      </c>
      <c r="X21" s="22"/>
      <c r="Y21" s="21" t="s">
        <v>9</v>
      </c>
      <c r="Z21" s="23"/>
      <c r="AA21" s="1"/>
    </row>
    <row r="22" spans="2:27" ht="21.9" customHeight="1" x14ac:dyDescent="0.45">
      <c r="B22" s="497"/>
      <c r="C22" s="500"/>
      <c r="D22" s="503"/>
      <c r="E22" s="506"/>
      <c r="F22" s="31" t="s">
        <v>34</v>
      </c>
      <c r="G22" s="412" t="s">
        <v>16</v>
      </c>
      <c r="H22" s="412"/>
      <c r="I22" s="412"/>
      <c r="J22" s="412"/>
      <c r="K22" s="412"/>
      <c r="L22" s="412"/>
      <c r="M22" s="412"/>
      <c r="N22" s="412"/>
      <c r="O22" s="412"/>
      <c r="P22" s="412"/>
      <c r="Q22" s="412"/>
      <c r="R22" s="412"/>
      <c r="S22" s="412"/>
      <c r="T22" s="412"/>
      <c r="U22" s="413"/>
      <c r="V22" s="20"/>
      <c r="W22" s="21" t="s">
        <v>9</v>
      </c>
      <c r="X22" s="22"/>
      <c r="Y22" s="21" t="s">
        <v>9</v>
      </c>
      <c r="Z22" s="23"/>
      <c r="AA22" s="1"/>
    </row>
    <row r="23" spans="2:27" ht="22.65" customHeight="1" x14ac:dyDescent="0.45">
      <c r="B23" s="497"/>
      <c r="C23" s="500"/>
      <c r="D23" s="503"/>
      <c r="E23" s="506"/>
      <c r="F23" s="29" t="s">
        <v>35</v>
      </c>
      <c r="G23" s="412" t="s">
        <v>16</v>
      </c>
      <c r="H23" s="412"/>
      <c r="I23" s="412"/>
      <c r="J23" s="412"/>
      <c r="K23" s="412"/>
      <c r="L23" s="412"/>
      <c r="M23" s="412"/>
      <c r="N23" s="412"/>
      <c r="O23" s="412"/>
      <c r="P23" s="412"/>
      <c r="Q23" s="412"/>
      <c r="R23" s="412"/>
      <c r="S23" s="412"/>
      <c r="T23" s="412"/>
      <c r="U23" s="413"/>
      <c r="V23" s="20"/>
      <c r="W23" s="21" t="s">
        <v>9</v>
      </c>
      <c r="X23" s="22"/>
      <c r="Y23" s="21" t="s">
        <v>9</v>
      </c>
      <c r="Z23" s="23"/>
      <c r="AA23" s="13"/>
    </row>
    <row r="24" spans="2:27" ht="22.65" customHeight="1" x14ac:dyDescent="0.45">
      <c r="B24" s="497"/>
      <c r="C24" s="500"/>
      <c r="D24" s="503"/>
      <c r="E24" s="506"/>
      <c r="F24" s="29" t="s">
        <v>36</v>
      </c>
      <c r="G24" s="412" t="s">
        <v>16</v>
      </c>
      <c r="H24" s="412"/>
      <c r="I24" s="412"/>
      <c r="J24" s="412"/>
      <c r="K24" s="412"/>
      <c r="L24" s="412"/>
      <c r="M24" s="412"/>
      <c r="N24" s="412"/>
      <c r="O24" s="412"/>
      <c r="P24" s="412"/>
      <c r="Q24" s="412"/>
      <c r="R24" s="412"/>
      <c r="S24" s="412"/>
      <c r="T24" s="412"/>
      <c r="U24" s="413"/>
      <c r="V24" s="20"/>
      <c r="W24" s="21" t="s">
        <v>9</v>
      </c>
      <c r="X24" s="22"/>
      <c r="Y24" s="21" t="s">
        <v>9</v>
      </c>
      <c r="Z24" s="23"/>
      <c r="AA24" s="13"/>
    </row>
    <row r="25" spans="2:27" ht="22.65" customHeight="1" x14ac:dyDescent="0.45">
      <c r="B25" s="497"/>
      <c r="C25" s="500"/>
      <c r="D25" s="503"/>
      <c r="E25" s="506"/>
      <c r="F25" s="29" t="s">
        <v>37</v>
      </c>
      <c r="G25" s="412" t="s">
        <v>16</v>
      </c>
      <c r="H25" s="412"/>
      <c r="I25" s="412"/>
      <c r="J25" s="412"/>
      <c r="K25" s="412"/>
      <c r="L25" s="412"/>
      <c r="M25" s="412"/>
      <c r="N25" s="412"/>
      <c r="O25" s="412"/>
      <c r="P25" s="412"/>
      <c r="Q25" s="412"/>
      <c r="R25" s="412"/>
      <c r="S25" s="412"/>
      <c r="T25" s="412"/>
      <c r="U25" s="413"/>
      <c r="V25" s="20"/>
      <c r="W25" s="21" t="s">
        <v>9</v>
      </c>
      <c r="X25" s="22"/>
      <c r="Y25" s="21" t="s">
        <v>9</v>
      </c>
      <c r="Z25" s="23"/>
      <c r="AA25" s="13"/>
    </row>
    <row r="26" spans="2:27" ht="21.9" customHeight="1" x14ac:dyDescent="0.45">
      <c r="B26" s="497"/>
      <c r="C26" s="500"/>
      <c r="D26" s="503"/>
      <c r="E26" s="506"/>
      <c r="F26" s="29" t="s">
        <v>38</v>
      </c>
      <c r="G26" s="412" t="s">
        <v>16</v>
      </c>
      <c r="H26" s="412"/>
      <c r="I26" s="412"/>
      <c r="J26" s="412"/>
      <c r="K26" s="412"/>
      <c r="L26" s="412"/>
      <c r="M26" s="412"/>
      <c r="N26" s="412"/>
      <c r="O26" s="412"/>
      <c r="P26" s="412"/>
      <c r="Q26" s="412"/>
      <c r="R26" s="412"/>
      <c r="S26" s="412"/>
      <c r="T26" s="412"/>
      <c r="U26" s="413"/>
      <c r="V26" s="20"/>
      <c r="W26" s="21" t="s">
        <v>9</v>
      </c>
      <c r="X26" s="22"/>
      <c r="Y26" s="21" t="s">
        <v>9</v>
      </c>
      <c r="Z26" s="23"/>
      <c r="AA26" s="1"/>
    </row>
    <row r="27" spans="2:27" ht="21.9" customHeight="1" x14ac:dyDescent="0.45">
      <c r="B27" s="497"/>
      <c r="C27" s="500"/>
      <c r="D27" s="503"/>
      <c r="E27" s="506"/>
      <c r="F27" s="24" t="s">
        <v>39</v>
      </c>
      <c r="G27" s="412" t="s">
        <v>16</v>
      </c>
      <c r="H27" s="412"/>
      <c r="I27" s="412"/>
      <c r="J27" s="412"/>
      <c r="K27" s="412"/>
      <c r="L27" s="412"/>
      <c r="M27" s="412"/>
      <c r="N27" s="412"/>
      <c r="O27" s="412"/>
      <c r="P27" s="412"/>
      <c r="Q27" s="412"/>
      <c r="R27" s="412"/>
      <c r="S27" s="412"/>
      <c r="T27" s="412"/>
      <c r="U27" s="413"/>
      <c r="V27" s="20"/>
      <c r="W27" s="21" t="s">
        <v>9</v>
      </c>
      <c r="X27" s="22"/>
      <c r="Y27" s="21" t="s">
        <v>9</v>
      </c>
      <c r="Z27" s="23"/>
      <c r="AA27" s="1"/>
    </row>
    <row r="28" spans="2:27" ht="21.9" customHeight="1" x14ac:dyDescent="0.45">
      <c r="B28" s="497"/>
      <c r="C28" s="500"/>
      <c r="D28" s="503"/>
      <c r="E28" s="506"/>
      <c r="F28" s="29" t="s">
        <v>40</v>
      </c>
      <c r="G28" s="411" t="s">
        <v>20</v>
      </c>
      <c r="H28" s="412"/>
      <c r="I28" s="412"/>
      <c r="J28" s="412"/>
      <c r="K28" s="412"/>
      <c r="L28" s="412"/>
      <c r="M28" s="412"/>
      <c r="N28" s="412"/>
      <c r="O28" s="412"/>
      <c r="P28" s="412"/>
      <c r="Q28" s="412"/>
      <c r="R28" s="412"/>
      <c r="S28" s="412"/>
      <c r="T28" s="412"/>
      <c r="U28" s="413"/>
      <c r="V28" s="20"/>
      <c r="W28" s="21" t="s">
        <v>9</v>
      </c>
      <c r="X28" s="22"/>
      <c r="Y28" s="21" t="s">
        <v>9</v>
      </c>
      <c r="Z28" s="23"/>
      <c r="AA28" s="365"/>
    </row>
    <row r="29" spans="2:27" ht="21.9" customHeight="1" x14ac:dyDescent="0.45">
      <c r="B29" s="497"/>
      <c r="C29" s="500"/>
      <c r="D29" s="503"/>
      <c r="E29" s="506"/>
      <c r="F29" s="32" t="s">
        <v>43</v>
      </c>
      <c r="G29" s="489" t="s">
        <v>84</v>
      </c>
      <c r="H29" s="490"/>
      <c r="I29" s="490"/>
      <c r="J29" s="490"/>
      <c r="K29" s="490"/>
      <c r="L29" s="490"/>
      <c r="M29" s="490"/>
      <c r="N29" s="490"/>
      <c r="O29" s="490"/>
      <c r="P29" s="490"/>
      <c r="Q29" s="490"/>
      <c r="R29" s="490"/>
      <c r="S29" s="490"/>
      <c r="T29" s="490"/>
      <c r="U29" s="491"/>
      <c r="V29" s="20"/>
      <c r="W29" s="21"/>
      <c r="X29" s="22"/>
      <c r="Y29" s="21"/>
      <c r="Z29" s="23"/>
      <c r="AA29" s="365"/>
    </row>
    <row r="30" spans="2:27" ht="21.9" customHeight="1" thickBot="1" x14ac:dyDescent="0.5">
      <c r="B30" s="497"/>
      <c r="C30" s="500"/>
      <c r="D30" s="503"/>
      <c r="E30" s="506"/>
      <c r="F30" s="33" t="s">
        <v>44</v>
      </c>
      <c r="G30" s="659" t="s">
        <v>317</v>
      </c>
      <c r="H30" s="660"/>
      <c r="I30" s="660"/>
      <c r="J30" s="660"/>
      <c r="K30" s="660"/>
      <c r="L30" s="660"/>
      <c r="M30" s="660"/>
      <c r="N30" s="660"/>
      <c r="O30" s="660"/>
      <c r="P30" s="660"/>
      <c r="Q30" s="660"/>
      <c r="R30" s="660"/>
      <c r="S30" s="660"/>
      <c r="T30" s="660"/>
      <c r="U30" s="661"/>
      <c r="V30" s="15">
        <v>6</v>
      </c>
      <c r="W30" s="16" t="s">
        <v>9</v>
      </c>
      <c r="X30" s="17">
        <v>4</v>
      </c>
      <c r="Y30" s="16" t="s">
        <v>9</v>
      </c>
      <c r="Z30" s="18">
        <v>1</v>
      </c>
      <c r="AA30" s="365"/>
    </row>
    <row r="31" spans="2:27" ht="21.9" customHeight="1" x14ac:dyDescent="0.45">
      <c r="B31" s="497"/>
      <c r="C31" s="500"/>
      <c r="D31" s="503"/>
      <c r="E31" s="666"/>
      <c r="F31" s="366" t="s">
        <v>313</v>
      </c>
      <c r="G31" s="662" t="s">
        <v>318</v>
      </c>
      <c r="H31" s="663"/>
      <c r="I31" s="663"/>
      <c r="J31" s="663"/>
      <c r="K31" s="663"/>
      <c r="L31" s="663"/>
      <c r="M31" s="663"/>
      <c r="N31" s="663"/>
      <c r="O31" s="663"/>
      <c r="P31" s="663"/>
      <c r="Q31" s="663"/>
      <c r="R31" s="663"/>
      <c r="S31" s="663"/>
      <c r="T31" s="663"/>
      <c r="U31" s="663"/>
      <c r="V31" s="368">
        <v>6</v>
      </c>
      <c r="W31" s="369"/>
      <c r="X31" s="370">
        <v>6</v>
      </c>
      <c r="Y31" s="369"/>
      <c r="Z31" s="371">
        <v>1</v>
      </c>
      <c r="AA31" s="1"/>
    </row>
    <row r="32" spans="2:27" ht="109.65" customHeight="1" thickBot="1" x14ac:dyDescent="0.5">
      <c r="B32" s="497"/>
      <c r="C32" s="500"/>
      <c r="D32" s="503"/>
      <c r="E32" s="666"/>
      <c r="F32" s="367" t="s">
        <v>314</v>
      </c>
      <c r="G32" s="664" t="s">
        <v>315</v>
      </c>
      <c r="H32" s="665"/>
      <c r="I32" s="665"/>
      <c r="J32" s="665"/>
      <c r="K32" s="665"/>
      <c r="L32" s="665"/>
      <c r="M32" s="665"/>
      <c r="N32" s="665"/>
      <c r="O32" s="665"/>
      <c r="P32" s="665"/>
      <c r="Q32" s="665"/>
      <c r="R32" s="665"/>
      <c r="S32" s="665"/>
      <c r="T32" s="665"/>
      <c r="U32" s="665"/>
      <c r="V32" s="59"/>
      <c r="W32" s="60"/>
      <c r="X32" s="61"/>
      <c r="Y32" s="60"/>
      <c r="Z32" s="62"/>
      <c r="AA32" s="1"/>
    </row>
    <row r="33" spans="2:27" ht="21.9" customHeight="1" x14ac:dyDescent="0.45">
      <c r="B33" s="497"/>
      <c r="C33" s="500"/>
      <c r="D33" s="503"/>
      <c r="E33" s="506"/>
      <c r="F33" s="14" t="s">
        <v>52</v>
      </c>
      <c r="G33" s="483" t="s">
        <v>42</v>
      </c>
      <c r="H33" s="484"/>
      <c r="I33" s="484"/>
      <c r="J33" s="484"/>
      <c r="K33" s="484"/>
      <c r="L33" s="484"/>
      <c r="M33" s="484"/>
      <c r="N33" s="484"/>
      <c r="O33" s="484"/>
      <c r="P33" s="484"/>
      <c r="Q33" s="484"/>
      <c r="R33" s="484"/>
      <c r="S33" s="484"/>
      <c r="T33" s="484"/>
      <c r="U33" s="485"/>
      <c r="V33" s="20"/>
      <c r="W33" s="21" t="s">
        <v>9</v>
      </c>
      <c r="X33" s="22"/>
      <c r="Y33" s="21" t="s">
        <v>9</v>
      </c>
      <c r="Z33" s="23"/>
      <c r="AA33" s="1"/>
    </row>
    <row r="34" spans="2:27" ht="21.9" customHeight="1" x14ac:dyDescent="0.45">
      <c r="B34" s="497"/>
      <c r="C34" s="500"/>
      <c r="D34" s="503"/>
      <c r="E34" s="506"/>
      <c r="F34" s="33" t="s">
        <v>53</v>
      </c>
      <c r="G34" s="486" t="s">
        <v>16</v>
      </c>
      <c r="H34" s="487"/>
      <c r="I34" s="487"/>
      <c r="J34" s="487"/>
      <c r="K34" s="487"/>
      <c r="L34" s="487"/>
      <c r="M34" s="487"/>
      <c r="N34" s="487"/>
      <c r="O34" s="487"/>
      <c r="P34" s="487"/>
      <c r="Q34" s="487"/>
      <c r="R34" s="487"/>
      <c r="S34" s="487"/>
      <c r="T34" s="487"/>
      <c r="U34" s="488"/>
      <c r="V34" s="34"/>
      <c r="W34" s="35"/>
      <c r="X34" s="36"/>
      <c r="Y34" s="35"/>
      <c r="Z34" s="37"/>
      <c r="AA34" s="1"/>
    </row>
    <row r="35" spans="2:27" ht="21.9" customHeight="1" x14ac:dyDescent="0.45">
      <c r="B35" s="497"/>
      <c r="C35" s="500"/>
      <c r="D35" s="503"/>
      <c r="E35" s="506"/>
      <c r="F35" s="29" t="s">
        <v>54</v>
      </c>
      <c r="G35" s="411" t="s">
        <v>55</v>
      </c>
      <c r="H35" s="412"/>
      <c r="I35" s="412"/>
      <c r="J35" s="412"/>
      <c r="K35" s="412"/>
      <c r="L35" s="412"/>
      <c r="M35" s="412"/>
      <c r="N35" s="412"/>
      <c r="O35" s="412"/>
      <c r="P35" s="412"/>
      <c r="Q35" s="412"/>
      <c r="R35" s="412"/>
      <c r="S35" s="412"/>
      <c r="T35" s="412"/>
      <c r="U35" s="413"/>
      <c r="V35" s="15">
        <v>6</v>
      </c>
      <c r="W35" s="16"/>
      <c r="X35" s="17">
        <v>4</v>
      </c>
      <c r="Y35" s="16"/>
      <c r="Z35" s="18">
        <v>1</v>
      </c>
      <c r="AA35" s="1"/>
    </row>
    <row r="36" spans="2:27" ht="21.9" customHeight="1" x14ac:dyDescent="0.45">
      <c r="B36" s="497"/>
      <c r="C36" s="500"/>
      <c r="D36" s="503"/>
      <c r="E36" s="506"/>
      <c r="F36" s="33" t="s">
        <v>56</v>
      </c>
      <c r="G36" s="475" t="s">
        <v>316</v>
      </c>
      <c r="H36" s="476"/>
      <c r="I36" s="476"/>
      <c r="J36" s="476"/>
      <c r="K36" s="476"/>
      <c r="L36" s="476"/>
      <c r="M36" s="476"/>
      <c r="N36" s="476"/>
      <c r="O36" s="476"/>
      <c r="P36" s="476"/>
      <c r="Q36" s="476"/>
      <c r="R36" s="476"/>
      <c r="S36" s="476"/>
      <c r="T36" s="476"/>
      <c r="U36" s="477"/>
      <c r="V36" s="34"/>
      <c r="W36" s="35"/>
      <c r="X36" s="36"/>
      <c r="Y36" s="35"/>
      <c r="Z36" s="37"/>
      <c r="AA36" s="1"/>
    </row>
    <row r="37" spans="2:27" ht="21.9" customHeight="1" x14ac:dyDescent="0.45">
      <c r="B37" s="497"/>
      <c r="C37" s="500"/>
      <c r="D37" s="503"/>
      <c r="E37" s="506"/>
      <c r="F37" s="33" t="s">
        <v>57</v>
      </c>
      <c r="G37" s="475" t="s">
        <v>16</v>
      </c>
      <c r="H37" s="476"/>
      <c r="I37" s="476"/>
      <c r="J37" s="476"/>
      <c r="K37" s="476"/>
      <c r="L37" s="476"/>
      <c r="M37" s="476"/>
      <c r="N37" s="476"/>
      <c r="O37" s="476"/>
      <c r="P37" s="476"/>
      <c r="Q37" s="476"/>
      <c r="R37" s="476"/>
      <c r="S37" s="476"/>
      <c r="T37" s="476"/>
      <c r="U37" s="477"/>
      <c r="V37" s="34"/>
      <c r="W37" s="35"/>
      <c r="X37" s="36"/>
      <c r="Y37" s="35"/>
      <c r="Z37" s="37"/>
      <c r="AA37" s="1"/>
    </row>
    <row r="38" spans="2:27" ht="21.9" customHeight="1" thickBot="1" x14ac:dyDescent="0.5">
      <c r="B38" s="498"/>
      <c r="C38" s="501"/>
      <c r="D38" s="504"/>
      <c r="E38" s="507"/>
      <c r="F38" s="38" t="s">
        <v>58</v>
      </c>
      <c r="G38" s="475" t="s">
        <v>312</v>
      </c>
      <c r="H38" s="476"/>
      <c r="I38" s="476"/>
      <c r="J38" s="476"/>
      <c r="K38" s="476"/>
      <c r="L38" s="476"/>
      <c r="M38" s="476"/>
      <c r="N38" s="476"/>
      <c r="O38" s="476"/>
      <c r="P38" s="476"/>
      <c r="Q38" s="476"/>
      <c r="R38" s="476"/>
      <c r="S38" s="476"/>
      <c r="T38" s="476"/>
      <c r="U38" s="477"/>
      <c r="V38" s="15">
        <v>6</v>
      </c>
      <c r="W38" s="16"/>
      <c r="X38" s="17">
        <v>4</v>
      </c>
      <c r="Y38" s="16"/>
      <c r="Z38" s="18">
        <v>1</v>
      </c>
      <c r="AA38" s="1"/>
    </row>
    <row r="39" spans="2:27" s="42" customFormat="1" ht="15" customHeight="1" x14ac:dyDescent="0.45">
      <c r="B39" s="39"/>
      <c r="C39" s="40"/>
      <c r="D39" s="40"/>
      <c r="E39" s="40"/>
      <c r="F39" s="39"/>
      <c r="G39" s="39"/>
      <c r="H39" s="39"/>
      <c r="I39" s="39"/>
      <c r="J39" s="39"/>
      <c r="K39" s="39"/>
      <c r="L39" s="39"/>
      <c r="M39" s="39"/>
      <c r="N39" s="39"/>
      <c r="O39" s="39"/>
      <c r="P39" s="39"/>
      <c r="Q39" s="39"/>
      <c r="R39" s="39"/>
      <c r="S39" s="39"/>
      <c r="T39" s="39"/>
      <c r="U39" s="39"/>
      <c r="V39" s="39"/>
      <c r="W39" s="39"/>
      <c r="X39" s="39"/>
      <c r="Y39" s="39"/>
      <c r="Z39" s="39"/>
      <c r="AA39" s="41"/>
    </row>
    <row r="40" spans="2:27" customFormat="1" ht="15" customHeight="1" x14ac:dyDescent="0.45">
      <c r="B40" s="43"/>
      <c r="C40" s="44" t="s">
        <v>59</v>
      </c>
      <c r="D40" s="45"/>
      <c r="E40" s="45"/>
      <c r="F40" s="46"/>
      <c r="G40" s="46"/>
      <c r="H40" s="46"/>
      <c r="I40" s="46"/>
      <c r="J40" s="46"/>
      <c r="K40" s="46"/>
      <c r="L40" s="46"/>
      <c r="M40" s="46"/>
      <c r="N40" s="46"/>
      <c r="O40" s="46"/>
      <c r="P40" s="46"/>
      <c r="Q40" s="46"/>
      <c r="R40" s="46"/>
      <c r="S40" s="46"/>
      <c r="T40" s="46"/>
      <c r="U40" s="46"/>
      <c r="V40" s="46"/>
      <c r="W40" s="46"/>
      <c r="X40" s="46"/>
      <c r="Y40" s="46"/>
      <c r="Z40" s="46"/>
      <c r="AA40" s="47"/>
    </row>
    <row r="41" spans="2:27" s="42" customFormat="1" ht="15" customHeight="1" x14ac:dyDescent="0.45">
      <c r="B41" s="48"/>
      <c r="C41" s="48" t="s">
        <v>60</v>
      </c>
      <c r="D41" s="48"/>
      <c r="E41" s="48"/>
      <c r="F41" s="48"/>
      <c r="G41" s="48"/>
      <c r="H41" s="48"/>
      <c r="I41" s="48"/>
      <c r="J41" s="48"/>
      <c r="K41" s="48"/>
      <c r="L41" s="48"/>
      <c r="M41" s="48"/>
      <c r="N41" s="48"/>
      <c r="O41" s="48"/>
      <c r="P41" s="48"/>
      <c r="Q41" s="48"/>
      <c r="R41" s="48"/>
      <c r="S41" s="48"/>
      <c r="T41" s="48"/>
      <c r="U41" s="48"/>
      <c r="V41" s="48"/>
      <c r="W41" s="48"/>
      <c r="X41" s="48"/>
      <c r="Y41" s="48"/>
      <c r="Z41" s="48"/>
      <c r="AA41" s="41"/>
    </row>
    <row r="42" spans="2:27" s="42" customFormat="1" ht="15" customHeight="1" x14ac:dyDescent="0.45">
      <c r="B42" s="48"/>
      <c r="C42" s="48" t="s">
        <v>61</v>
      </c>
      <c r="D42" s="48"/>
      <c r="E42" s="48"/>
      <c r="F42" s="48"/>
      <c r="G42" s="48"/>
      <c r="H42" s="48"/>
      <c r="I42" s="48"/>
      <c r="J42" s="48"/>
      <c r="K42" s="48"/>
      <c r="L42" s="48"/>
      <c r="M42" s="48"/>
      <c r="N42" s="48"/>
      <c r="O42" s="48"/>
      <c r="P42" s="48"/>
      <c r="Q42" s="48"/>
      <c r="R42" s="48"/>
      <c r="S42" s="48"/>
      <c r="T42" s="48"/>
      <c r="U42" s="48"/>
      <c r="V42" s="48"/>
      <c r="W42" s="48"/>
      <c r="X42" s="48"/>
      <c r="Y42" s="48"/>
      <c r="Z42" s="48"/>
      <c r="AA42" s="41"/>
    </row>
    <row r="43" spans="2:27" s="42" customFormat="1" ht="15" customHeight="1" x14ac:dyDescent="0.45">
      <c r="B43" s="48"/>
      <c r="C43" s="48" t="s">
        <v>62</v>
      </c>
      <c r="D43" s="48"/>
      <c r="E43" s="48"/>
      <c r="F43" s="48"/>
      <c r="G43" s="48"/>
      <c r="H43" s="48"/>
      <c r="I43" s="48"/>
      <c r="J43" s="48"/>
      <c r="K43" s="48"/>
      <c r="L43" s="48"/>
      <c r="M43" s="48"/>
      <c r="N43" s="48"/>
      <c r="O43" s="48"/>
      <c r="P43" s="48"/>
      <c r="Q43" s="48"/>
      <c r="R43" s="48"/>
      <c r="S43" s="48"/>
      <c r="T43" s="48"/>
      <c r="U43" s="48"/>
      <c r="V43" s="48"/>
      <c r="W43" s="48"/>
      <c r="X43" s="48"/>
      <c r="Y43" s="48"/>
      <c r="Z43" s="48"/>
      <c r="AA43" s="41"/>
    </row>
    <row r="44" spans="2:27" s="42" customFormat="1" ht="15" customHeight="1" x14ac:dyDescent="0.45">
      <c r="B44" s="48"/>
      <c r="C44" s="48" t="s">
        <v>63</v>
      </c>
      <c r="D44" s="48"/>
      <c r="E44" s="48"/>
      <c r="F44" s="48"/>
      <c r="G44" s="48"/>
      <c r="H44" s="48"/>
      <c r="I44" s="48"/>
      <c r="J44" s="48"/>
      <c r="K44" s="48"/>
      <c r="L44" s="48"/>
      <c r="M44" s="48"/>
      <c r="N44" s="48"/>
      <c r="O44" s="48"/>
      <c r="P44" s="48"/>
      <c r="Q44" s="48"/>
      <c r="R44" s="48"/>
      <c r="S44" s="48"/>
      <c r="T44" s="48"/>
      <c r="U44" s="48"/>
      <c r="V44" s="48"/>
      <c r="W44" s="48"/>
      <c r="X44" s="48"/>
      <c r="Y44" s="48"/>
      <c r="Z44" s="48"/>
      <c r="AA44" s="41"/>
    </row>
    <row r="45" spans="2:27" s="42" customFormat="1" ht="15" customHeight="1" x14ac:dyDescent="0.45">
      <c r="B45" s="48"/>
      <c r="C45" s="48" t="s">
        <v>64</v>
      </c>
      <c r="D45" s="48"/>
      <c r="E45" s="48"/>
      <c r="F45" s="48" t="s">
        <v>65</v>
      </c>
      <c r="G45" s="48"/>
      <c r="H45" s="48"/>
      <c r="I45" s="48"/>
      <c r="J45" s="48"/>
      <c r="K45" s="48"/>
      <c r="L45" s="48"/>
      <c r="M45" s="48"/>
      <c r="N45" s="48"/>
      <c r="O45" s="48"/>
      <c r="P45" s="48"/>
      <c r="Q45" s="48"/>
      <c r="R45" s="48"/>
      <c r="S45" s="48"/>
      <c r="T45" s="48"/>
      <c r="U45" s="48"/>
      <c r="V45" s="48"/>
      <c r="W45" s="48"/>
      <c r="X45" s="48"/>
      <c r="Y45" s="48"/>
      <c r="Z45" s="48"/>
      <c r="AA45" s="41"/>
    </row>
    <row r="46" spans="2:27" s="42" customFormat="1" ht="15" customHeight="1" x14ac:dyDescent="0.45"/>
    <row r="47" spans="2:27" ht="15" customHeight="1" thickBot="1" x14ac:dyDescent="0.5">
      <c r="B47" s="372"/>
      <c r="C47" s="372" t="s">
        <v>322</v>
      </c>
      <c r="D47" s="372"/>
      <c r="E47" s="372"/>
      <c r="F47" s="372"/>
      <c r="G47" s="372"/>
      <c r="H47" s="372"/>
      <c r="I47" s="372"/>
      <c r="J47" s="372"/>
      <c r="K47" s="372"/>
      <c r="L47" s="372"/>
      <c r="M47" s="372"/>
      <c r="N47" s="372"/>
      <c r="O47" s="372"/>
      <c r="P47" s="372"/>
      <c r="Q47" s="372"/>
      <c r="R47" s="372"/>
      <c r="S47" s="372"/>
      <c r="T47" s="372"/>
      <c r="U47" s="372"/>
      <c r="V47" s="440" t="s">
        <v>5</v>
      </c>
      <c r="W47" s="441"/>
      <c r="X47" s="441"/>
      <c r="Y47" s="441"/>
      <c r="Z47" s="442"/>
    </row>
    <row r="48" spans="2:27" ht="31.5" customHeight="1" thickBot="1" x14ac:dyDescent="0.5">
      <c r="B48" s="451">
        <v>1</v>
      </c>
      <c r="C48" s="478" t="s">
        <v>323</v>
      </c>
      <c r="D48" s="453"/>
      <c r="E48" s="456" t="s">
        <v>324</v>
      </c>
      <c r="F48" s="49" t="s">
        <v>67</v>
      </c>
      <c r="G48" s="458" t="s">
        <v>325</v>
      </c>
      <c r="H48" s="459"/>
      <c r="I48" s="459"/>
      <c r="J48" s="459"/>
      <c r="K48" s="459"/>
      <c r="L48" s="459"/>
      <c r="M48" s="459"/>
      <c r="N48" s="459"/>
      <c r="O48" s="459"/>
      <c r="P48" s="459"/>
      <c r="Q48" s="459"/>
      <c r="R48" s="459"/>
      <c r="S48" s="459"/>
      <c r="T48" s="459"/>
      <c r="U48" s="460"/>
      <c r="V48" s="15">
        <v>6</v>
      </c>
      <c r="W48" s="16"/>
      <c r="X48" s="17">
        <v>4</v>
      </c>
      <c r="Y48" s="16"/>
      <c r="Z48" s="18">
        <v>1</v>
      </c>
    </row>
    <row r="49" spans="2:26" ht="31.5" customHeight="1" thickBot="1" x14ac:dyDescent="0.5">
      <c r="B49" s="451"/>
      <c r="C49" s="468"/>
      <c r="D49" s="455"/>
      <c r="E49" s="457"/>
      <c r="F49" s="54" t="s">
        <v>69</v>
      </c>
      <c r="G49" s="461" t="s">
        <v>326</v>
      </c>
      <c r="H49" s="441"/>
      <c r="I49" s="441"/>
      <c r="J49" s="441"/>
      <c r="K49" s="441"/>
      <c r="L49" s="441"/>
      <c r="M49" s="441"/>
      <c r="N49" s="441"/>
      <c r="O49" s="441"/>
      <c r="P49" s="441"/>
      <c r="Q49" s="441"/>
      <c r="R49" s="441"/>
      <c r="S49" s="441"/>
      <c r="T49" s="441"/>
      <c r="U49" s="442"/>
      <c r="V49" s="15">
        <v>6</v>
      </c>
      <c r="W49" s="16"/>
      <c r="X49" s="17">
        <v>4</v>
      </c>
      <c r="Y49" s="16"/>
      <c r="Z49" s="18">
        <v>1</v>
      </c>
    </row>
    <row r="50" spans="2:26" ht="31.5" customHeight="1" thickBot="1" x14ac:dyDescent="0.5">
      <c r="B50" s="451"/>
      <c r="C50" s="472" t="s">
        <v>71</v>
      </c>
      <c r="D50" s="463"/>
      <c r="E50" s="466" t="s">
        <v>327</v>
      </c>
      <c r="F50" s="54" t="s">
        <v>72</v>
      </c>
      <c r="G50" s="467" t="s">
        <v>328</v>
      </c>
      <c r="H50" s="468"/>
      <c r="I50" s="468"/>
      <c r="J50" s="468"/>
      <c r="K50" s="468"/>
      <c r="L50" s="468"/>
      <c r="M50" s="468"/>
      <c r="N50" s="468"/>
      <c r="O50" s="468"/>
      <c r="P50" s="468"/>
      <c r="Q50" s="468"/>
      <c r="R50" s="468"/>
      <c r="S50" s="468"/>
      <c r="T50" s="468"/>
      <c r="U50" s="455"/>
      <c r="V50" s="373"/>
      <c r="W50" s="374" t="s">
        <v>9</v>
      </c>
      <c r="X50" s="375"/>
      <c r="Y50" s="374" t="s">
        <v>9</v>
      </c>
      <c r="Z50" s="376"/>
    </row>
    <row r="51" spans="2:26" ht="31.5" customHeight="1" thickBot="1" x14ac:dyDescent="0.5">
      <c r="B51" s="451"/>
      <c r="C51" s="479"/>
      <c r="D51" s="465"/>
      <c r="E51" s="457"/>
      <c r="F51" s="54" t="s">
        <v>74</v>
      </c>
      <c r="G51" s="461" t="s">
        <v>329</v>
      </c>
      <c r="H51" s="441"/>
      <c r="I51" s="441"/>
      <c r="J51" s="441"/>
      <c r="K51" s="441"/>
      <c r="L51" s="441"/>
      <c r="M51" s="441"/>
      <c r="N51" s="441"/>
      <c r="O51" s="441"/>
      <c r="P51" s="441"/>
      <c r="Q51" s="441"/>
      <c r="R51" s="441"/>
      <c r="S51" s="441"/>
      <c r="T51" s="441"/>
      <c r="U51" s="442"/>
      <c r="V51" s="15">
        <v>6</v>
      </c>
      <c r="W51" s="16"/>
      <c r="X51" s="17">
        <v>4</v>
      </c>
      <c r="Y51" s="16"/>
      <c r="Z51" s="18">
        <v>1</v>
      </c>
    </row>
    <row r="52" spans="2:26" ht="63" customHeight="1" thickBot="1" x14ac:dyDescent="0.5">
      <c r="B52" s="451"/>
      <c r="C52" s="471" t="s">
        <v>75</v>
      </c>
      <c r="D52" s="439"/>
      <c r="E52" s="377"/>
      <c r="F52" s="54" t="s">
        <v>76</v>
      </c>
      <c r="G52" s="440" t="s">
        <v>330</v>
      </c>
      <c r="H52" s="441"/>
      <c r="I52" s="441"/>
      <c r="J52" s="441"/>
      <c r="K52" s="441"/>
      <c r="L52" s="441"/>
      <c r="M52" s="441"/>
      <c r="N52" s="441"/>
      <c r="O52" s="441"/>
      <c r="P52" s="441"/>
      <c r="Q52" s="441"/>
      <c r="R52" s="441"/>
      <c r="S52" s="441"/>
      <c r="T52" s="441"/>
      <c r="U52" s="442"/>
      <c r="V52" s="20"/>
      <c r="W52" s="21" t="s">
        <v>9</v>
      </c>
      <c r="X52" s="22"/>
      <c r="Y52" s="21" t="s">
        <v>9</v>
      </c>
      <c r="Z52" s="23"/>
    </row>
    <row r="53" spans="2:26" ht="63" customHeight="1" thickBot="1" x14ac:dyDescent="0.5">
      <c r="B53" s="451"/>
      <c r="C53" s="471" t="s">
        <v>77</v>
      </c>
      <c r="D53" s="442"/>
      <c r="E53" s="378"/>
      <c r="F53" s="54" t="s">
        <v>78</v>
      </c>
      <c r="G53" s="440"/>
      <c r="H53" s="441"/>
      <c r="I53" s="441"/>
      <c r="J53" s="441"/>
      <c r="K53" s="441"/>
      <c r="L53" s="441"/>
      <c r="M53" s="441"/>
      <c r="N53" s="441"/>
      <c r="O53" s="441"/>
      <c r="P53" s="441"/>
      <c r="Q53" s="441"/>
      <c r="R53" s="441"/>
      <c r="S53" s="441"/>
      <c r="T53" s="441"/>
      <c r="U53" s="442"/>
      <c r="V53" s="20"/>
      <c r="W53" s="21" t="s">
        <v>9</v>
      </c>
      <c r="X53" s="22"/>
      <c r="Y53" s="21" t="s">
        <v>9</v>
      </c>
      <c r="Z53" s="23"/>
    </row>
    <row r="54" spans="2:26" ht="63" customHeight="1" thickBot="1" x14ac:dyDescent="0.5">
      <c r="B54" s="451"/>
      <c r="C54" s="472" t="s">
        <v>79</v>
      </c>
      <c r="D54" s="473"/>
      <c r="E54" s="379"/>
      <c r="F54" s="56" t="s">
        <v>80</v>
      </c>
      <c r="G54" s="474" t="s">
        <v>81</v>
      </c>
      <c r="H54" s="472"/>
      <c r="I54" s="472"/>
      <c r="J54" s="472"/>
      <c r="K54" s="472"/>
      <c r="L54" s="472"/>
      <c r="M54" s="472"/>
      <c r="N54" s="472"/>
      <c r="O54" s="472"/>
      <c r="P54" s="472"/>
      <c r="Q54" s="472"/>
      <c r="R54" s="472"/>
      <c r="S54" s="472"/>
      <c r="T54" s="472"/>
      <c r="U54" s="463"/>
      <c r="V54" s="34"/>
      <c r="W54" s="35" t="s">
        <v>9</v>
      </c>
      <c r="X54" s="36"/>
      <c r="Y54" s="35" t="s">
        <v>9</v>
      </c>
      <c r="Z54" s="37"/>
    </row>
    <row r="55" spans="2:26" ht="31.5" customHeight="1" thickBot="1" x14ac:dyDescent="0.5">
      <c r="B55" s="451">
        <v>2</v>
      </c>
      <c r="C55" s="452" t="s">
        <v>323</v>
      </c>
      <c r="D55" s="453"/>
      <c r="E55" s="469" t="s">
        <v>331</v>
      </c>
      <c r="F55" s="49" t="s">
        <v>67</v>
      </c>
      <c r="G55" s="458" t="s">
        <v>332</v>
      </c>
      <c r="H55" s="459"/>
      <c r="I55" s="459"/>
      <c r="J55" s="459"/>
      <c r="K55" s="459"/>
      <c r="L55" s="459"/>
      <c r="M55" s="459"/>
      <c r="N55" s="459"/>
      <c r="O55" s="459"/>
      <c r="P55" s="459"/>
      <c r="Q55" s="459"/>
      <c r="R55" s="459"/>
      <c r="S55" s="459"/>
      <c r="T55" s="459"/>
      <c r="U55" s="460"/>
      <c r="V55" s="15">
        <v>6</v>
      </c>
      <c r="W55" s="16"/>
      <c r="X55" s="17">
        <v>4</v>
      </c>
      <c r="Y55" s="16"/>
      <c r="Z55" s="18">
        <v>1</v>
      </c>
    </row>
    <row r="56" spans="2:26" ht="31.5" customHeight="1" thickBot="1" x14ac:dyDescent="0.5">
      <c r="B56" s="451"/>
      <c r="C56" s="454"/>
      <c r="D56" s="455"/>
      <c r="E56" s="470"/>
      <c r="F56" s="54" t="s">
        <v>69</v>
      </c>
      <c r="G56" s="461" t="s">
        <v>333</v>
      </c>
      <c r="H56" s="441"/>
      <c r="I56" s="441"/>
      <c r="J56" s="441"/>
      <c r="K56" s="441"/>
      <c r="L56" s="441"/>
      <c r="M56" s="441"/>
      <c r="N56" s="441"/>
      <c r="O56" s="441"/>
      <c r="P56" s="441"/>
      <c r="Q56" s="441"/>
      <c r="R56" s="441"/>
      <c r="S56" s="441"/>
      <c r="T56" s="441"/>
      <c r="U56" s="442"/>
      <c r="V56" s="15">
        <v>6</v>
      </c>
      <c r="W56" s="16"/>
      <c r="X56" s="17">
        <v>4</v>
      </c>
      <c r="Y56" s="16"/>
      <c r="Z56" s="18">
        <v>1</v>
      </c>
    </row>
    <row r="57" spans="2:26" ht="31.5" customHeight="1" thickBot="1" x14ac:dyDescent="0.5">
      <c r="B57" s="451"/>
      <c r="C57" s="462" t="s">
        <v>71</v>
      </c>
      <c r="D57" s="463"/>
      <c r="E57" s="466" t="s">
        <v>334</v>
      </c>
      <c r="F57" s="54" t="s">
        <v>72</v>
      </c>
      <c r="G57" s="467" t="s">
        <v>335</v>
      </c>
      <c r="H57" s="468"/>
      <c r="I57" s="468"/>
      <c r="J57" s="468"/>
      <c r="K57" s="468"/>
      <c r="L57" s="468"/>
      <c r="M57" s="468"/>
      <c r="N57" s="468"/>
      <c r="O57" s="468"/>
      <c r="P57" s="468"/>
      <c r="Q57" s="468"/>
      <c r="R57" s="468"/>
      <c r="S57" s="468"/>
      <c r="T57" s="468"/>
      <c r="U57" s="455"/>
      <c r="V57" s="373"/>
      <c r="W57" s="374" t="s">
        <v>9</v>
      </c>
      <c r="X57" s="375"/>
      <c r="Y57" s="374" t="s">
        <v>9</v>
      </c>
      <c r="Z57" s="376"/>
    </row>
    <row r="58" spans="2:26" ht="31.5" customHeight="1" thickBot="1" x14ac:dyDescent="0.5">
      <c r="B58" s="451"/>
      <c r="C58" s="464"/>
      <c r="D58" s="465"/>
      <c r="E58" s="457"/>
      <c r="F58" s="54" t="s">
        <v>74</v>
      </c>
      <c r="G58" s="461" t="s">
        <v>336</v>
      </c>
      <c r="H58" s="441"/>
      <c r="I58" s="441"/>
      <c r="J58" s="441"/>
      <c r="K58" s="441"/>
      <c r="L58" s="441"/>
      <c r="M58" s="441"/>
      <c r="N58" s="441"/>
      <c r="O58" s="441"/>
      <c r="P58" s="441"/>
      <c r="Q58" s="441"/>
      <c r="R58" s="441"/>
      <c r="S58" s="441"/>
      <c r="T58" s="441"/>
      <c r="U58" s="442"/>
      <c r="V58" s="15">
        <v>6</v>
      </c>
      <c r="W58" s="16"/>
      <c r="X58" s="17">
        <v>4</v>
      </c>
      <c r="Y58" s="16"/>
      <c r="Z58" s="18">
        <v>1</v>
      </c>
    </row>
    <row r="59" spans="2:26" ht="63" customHeight="1" thickBot="1" x14ac:dyDescent="0.5">
      <c r="B59" s="451"/>
      <c r="C59" s="438" t="s">
        <v>75</v>
      </c>
      <c r="D59" s="439"/>
      <c r="E59" s="377"/>
      <c r="F59" s="54" t="s">
        <v>337</v>
      </c>
      <c r="G59" s="440" t="s">
        <v>338</v>
      </c>
      <c r="H59" s="441"/>
      <c r="I59" s="441"/>
      <c r="J59" s="441"/>
      <c r="K59" s="441"/>
      <c r="L59" s="441"/>
      <c r="M59" s="441"/>
      <c r="N59" s="441"/>
      <c r="O59" s="441"/>
      <c r="P59" s="441"/>
      <c r="Q59" s="441"/>
      <c r="R59" s="441"/>
      <c r="S59" s="441"/>
      <c r="T59" s="441"/>
      <c r="U59" s="442"/>
      <c r="V59" s="20"/>
      <c r="W59" s="21" t="s">
        <v>9</v>
      </c>
      <c r="X59" s="22"/>
      <c r="Y59" s="21" t="s">
        <v>9</v>
      </c>
      <c r="Z59" s="23"/>
    </row>
    <row r="60" spans="2:26" ht="63" customHeight="1" thickBot="1" x14ac:dyDescent="0.5">
      <c r="B60" s="451"/>
      <c r="C60" s="438" t="s">
        <v>77</v>
      </c>
      <c r="D60" s="442"/>
      <c r="E60" s="378"/>
      <c r="F60" s="54" t="s">
        <v>78</v>
      </c>
      <c r="G60" s="440"/>
      <c r="H60" s="441"/>
      <c r="I60" s="441"/>
      <c r="J60" s="441"/>
      <c r="K60" s="441"/>
      <c r="L60" s="441"/>
      <c r="M60" s="441"/>
      <c r="N60" s="441"/>
      <c r="O60" s="441"/>
      <c r="P60" s="441"/>
      <c r="Q60" s="441"/>
      <c r="R60" s="441"/>
      <c r="S60" s="441"/>
      <c r="T60" s="441"/>
      <c r="U60" s="442"/>
      <c r="V60" s="20"/>
      <c r="W60" s="21" t="s">
        <v>9</v>
      </c>
      <c r="X60" s="22"/>
      <c r="Y60" s="21" t="s">
        <v>9</v>
      </c>
      <c r="Z60" s="23"/>
    </row>
    <row r="61" spans="2:26" ht="63" customHeight="1" thickBot="1" x14ac:dyDescent="0.5">
      <c r="B61" s="451"/>
      <c r="C61" s="443" t="s">
        <v>79</v>
      </c>
      <c r="D61" s="444"/>
      <c r="E61" s="380"/>
      <c r="F61" s="58" t="s">
        <v>80</v>
      </c>
      <c r="G61" s="445" t="s">
        <v>81</v>
      </c>
      <c r="H61" s="446"/>
      <c r="I61" s="446"/>
      <c r="J61" s="446"/>
      <c r="K61" s="446"/>
      <c r="L61" s="446"/>
      <c r="M61" s="446"/>
      <c r="N61" s="446"/>
      <c r="O61" s="446"/>
      <c r="P61" s="446"/>
      <c r="Q61" s="446"/>
      <c r="R61" s="446"/>
      <c r="S61" s="446"/>
      <c r="T61" s="446"/>
      <c r="U61" s="447"/>
      <c r="V61" s="59"/>
      <c r="W61" s="60" t="s">
        <v>9</v>
      </c>
      <c r="X61" s="61"/>
      <c r="Y61" s="60" t="s">
        <v>9</v>
      </c>
      <c r="Z61" s="62"/>
    </row>
    <row r="62" spans="2:26" ht="15" customHeight="1" x14ac:dyDescent="0.45">
      <c r="B62" s="381"/>
      <c r="C62" s="382"/>
      <c r="D62" s="383"/>
      <c r="E62" s="372"/>
      <c r="F62" s="63"/>
      <c r="G62" s="382"/>
      <c r="H62" s="382"/>
      <c r="I62" s="382"/>
      <c r="J62" s="382"/>
      <c r="K62" s="382"/>
      <c r="L62" s="382"/>
      <c r="M62" s="382"/>
      <c r="N62" s="382"/>
      <c r="O62" s="382"/>
      <c r="P62" s="382"/>
      <c r="Q62" s="382"/>
      <c r="R62" s="382"/>
      <c r="S62" s="382"/>
      <c r="T62" s="382"/>
      <c r="U62" s="382"/>
      <c r="V62" s="36"/>
      <c r="W62" s="35"/>
      <c r="X62" s="36"/>
      <c r="Y62" s="35"/>
      <c r="Z62" s="64"/>
    </row>
    <row r="63" spans="2:26" ht="15" customHeight="1" thickBot="1" x14ac:dyDescent="0.5">
      <c r="B63" s="372"/>
      <c r="C63" s="372" t="s">
        <v>322</v>
      </c>
      <c r="D63" s="372"/>
      <c r="E63" s="372"/>
      <c r="F63" s="372"/>
      <c r="G63" s="372"/>
      <c r="H63" s="372"/>
      <c r="I63" s="372"/>
      <c r="J63" s="372"/>
      <c r="K63" s="372"/>
      <c r="L63" s="372"/>
      <c r="M63" s="372"/>
      <c r="N63" s="372"/>
      <c r="O63" s="372"/>
      <c r="P63" s="372"/>
      <c r="Q63" s="372"/>
      <c r="R63" s="372"/>
      <c r="S63" s="372"/>
      <c r="T63" s="372"/>
      <c r="U63" s="372"/>
      <c r="V63" s="448" t="s">
        <v>5</v>
      </c>
      <c r="W63" s="449"/>
      <c r="X63" s="449"/>
      <c r="Y63" s="449"/>
      <c r="Z63" s="450"/>
    </row>
    <row r="64" spans="2:26" ht="31.5" customHeight="1" thickBot="1" x14ac:dyDescent="0.5">
      <c r="B64" s="451">
        <v>4</v>
      </c>
      <c r="C64" s="452" t="s">
        <v>323</v>
      </c>
      <c r="D64" s="453"/>
      <c r="E64" s="456" t="s">
        <v>339</v>
      </c>
      <c r="F64" s="49" t="s">
        <v>67</v>
      </c>
      <c r="G64" s="458" t="s">
        <v>340</v>
      </c>
      <c r="H64" s="459"/>
      <c r="I64" s="459"/>
      <c r="J64" s="459"/>
      <c r="K64" s="459"/>
      <c r="L64" s="459"/>
      <c r="M64" s="459"/>
      <c r="N64" s="459"/>
      <c r="O64" s="459"/>
      <c r="P64" s="459"/>
      <c r="Q64" s="459"/>
      <c r="R64" s="459"/>
      <c r="S64" s="459"/>
      <c r="T64" s="459"/>
      <c r="U64" s="460"/>
      <c r="V64" s="15">
        <v>6</v>
      </c>
      <c r="W64" s="16"/>
      <c r="X64" s="17">
        <v>4</v>
      </c>
      <c r="Y64" s="16"/>
      <c r="Z64" s="18">
        <v>1</v>
      </c>
    </row>
    <row r="65" spans="2:26" ht="31.5" customHeight="1" thickBot="1" x14ac:dyDescent="0.5">
      <c r="B65" s="451"/>
      <c r="C65" s="454"/>
      <c r="D65" s="455"/>
      <c r="E65" s="457"/>
      <c r="F65" s="54" t="s">
        <v>69</v>
      </c>
      <c r="G65" s="461" t="s">
        <v>341</v>
      </c>
      <c r="H65" s="441"/>
      <c r="I65" s="441"/>
      <c r="J65" s="441"/>
      <c r="K65" s="441"/>
      <c r="L65" s="441"/>
      <c r="M65" s="441"/>
      <c r="N65" s="441"/>
      <c r="O65" s="441"/>
      <c r="P65" s="441"/>
      <c r="Q65" s="441"/>
      <c r="R65" s="441"/>
      <c r="S65" s="441"/>
      <c r="T65" s="441"/>
      <c r="U65" s="442"/>
      <c r="V65" s="15">
        <v>6</v>
      </c>
      <c r="W65" s="16"/>
      <c r="X65" s="17">
        <v>4</v>
      </c>
      <c r="Y65" s="16"/>
      <c r="Z65" s="18">
        <v>1</v>
      </c>
    </row>
    <row r="66" spans="2:26" ht="31.5" customHeight="1" thickBot="1" x14ac:dyDescent="0.5">
      <c r="B66" s="451"/>
      <c r="C66" s="462" t="s">
        <v>71</v>
      </c>
      <c r="D66" s="463"/>
      <c r="E66" s="466" t="s">
        <v>342</v>
      </c>
      <c r="F66" s="54" t="s">
        <v>72</v>
      </c>
      <c r="G66" s="467" t="s">
        <v>343</v>
      </c>
      <c r="H66" s="468"/>
      <c r="I66" s="468"/>
      <c r="J66" s="468"/>
      <c r="K66" s="468"/>
      <c r="L66" s="468"/>
      <c r="M66" s="468"/>
      <c r="N66" s="468"/>
      <c r="O66" s="468"/>
      <c r="P66" s="468"/>
      <c r="Q66" s="468"/>
      <c r="R66" s="468"/>
      <c r="S66" s="468"/>
      <c r="T66" s="468"/>
      <c r="U66" s="455"/>
      <c r="V66" s="15">
        <v>6</v>
      </c>
      <c r="W66" s="16"/>
      <c r="X66" s="17">
        <v>4</v>
      </c>
      <c r="Y66" s="16"/>
      <c r="Z66" s="18">
        <v>1</v>
      </c>
    </row>
    <row r="67" spans="2:26" ht="31.5" customHeight="1" thickBot="1" x14ac:dyDescent="0.5">
      <c r="B67" s="451"/>
      <c r="C67" s="464"/>
      <c r="D67" s="465"/>
      <c r="E67" s="457"/>
      <c r="F67" s="54" t="s">
        <v>74</v>
      </c>
      <c r="G67" s="461" t="s">
        <v>82</v>
      </c>
      <c r="H67" s="441"/>
      <c r="I67" s="441"/>
      <c r="J67" s="441"/>
      <c r="K67" s="441"/>
      <c r="L67" s="441"/>
      <c r="M67" s="441"/>
      <c r="N67" s="441"/>
      <c r="O67" s="441"/>
      <c r="P67" s="441"/>
      <c r="Q67" s="441"/>
      <c r="R67" s="441"/>
      <c r="S67" s="441"/>
      <c r="T67" s="441"/>
      <c r="U67" s="442"/>
      <c r="V67" s="20"/>
      <c r="W67" s="21" t="s">
        <v>9</v>
      </c>
      <c r="X67" s="22"/>
      <c r="Y67" s="21" t="s">
        <v>9</v>
      </c>
      <c r="Z67" s="23"/>
    </row>
    <row r="68" spans="2:26" ht="63" customHeight="1" thickBot="1" x14ac:dyDescent="0.5">
      <c r="B68" s="451"/>
      <c r="C68" s="438" t="s">
        <v>75</v>
      </c>
      <c r="D68" s="439"/>
      <c r="E68" s="378"/>
      <c r="F68" s="54" t="s">
        <v>337</v>
      </c>
      <c r="G68" s="440" t="s">
        <v>68</v>
      </c>
      <c r="H68" s="441"/>
      <c r="I68" s="441"/>
      <c r="J68" s="441"/>
      <c r="K68" s="441"/>
      <c r="L68" s="441"/>
      <c r="M68" s="441"/>
      <c r="N68" s="441"/>
      <c r="O68" s="441"/>
      <c r="P68" s="441"/>
      <c r="Q68" s="441"/>
      <c r="R68" s="441"/>
      <c r="S68" s="441"/>
      <c r="T68" s="441"/>
      <c r="U68" s="442"/>
      <c r="V68" s="20"/>
      <c r="W68" s="21" t="s">
        <v>9</v>
      </c>
      <c r="X68" s="22"/>
      <c r="Y68" s="21" t="s">
        <v>9</v>
      </c>
      <c r="Z68" s="23"/>
    </row>
    <row r="69" spans="2:26" ht="63" customHeight="1" thickBot="1" x14ac:dyDescent="0.5">
      <c r="B69" s="451"/>
      <c r="C69" s="438" t="s">
        <v>77</v>
      </c>
      <c r="D69" s="442"/>
      <c r="E69" s="378"/>
      <c r="F69" s="54" t="s">
        <v>78</v>
      </c>
      <c r="G69" s="440"/>
      <c r="H69" s="441"/>
      <c r="I69" s="441"/>
      <c r="J69" s="441"/>
      <c r="K69" s="441"/>
      <c r="L69" s="441"/>
      <c r="M69" s="441"/>
      <c r="N69" s="441"/>
      <c r="O69" s="441"/>
      <c r="P69" s="441"/>
      <c r="Q69" s="441"/>
      <c r="R69" s="441"/>
      <c r="S69" s="441"/>
      <c r="T69" s="441"/>
      <c r="U69" s="442"/>
      <c r="V69" s="20"/>
      <c r="W69" s="21" t="s">
        <v>9</v>
      </c>
      <c r="X69" s="22"/>
      <c r="Y69" s="21" t="s">
        <v>9</v>
      </c>
      <c r="Z69" s="23"/>
    </row>
    <row r="70" spans="2:26" ht="63" customHeight="1" thickBot="1" x14ac:dyDescent="0.5">
      <c r="B70" s="451"/>
      <c r="C70" s="443" t="s">
        <v>79</v>
      </c>
      <c r="D70" s="444"/>
      <c r="E70" s="380"/>
      <c r="F70" s="58" t="s">
        <v>80</v>
      </c>
      <c r="G70" s="445" t="s">
        <v>81</v>
      </c>
      <c r="H70" s="446"/>
      <c r="I70" s="446"/>
      <c r="J70" s="446"/>
      <c r="K70" s="446"/>
      <c r="L70" s="446"/>
      <c r="M70" s="446"/>
      <c r="N70" s="446"/>
      <c r="O70" s="446"/>
      <c r="P70" s="446"/>
      <c r="Q70" s="446"/>
      <c r="R70" s="446"/>
      <c r="S70" s="446"/>
      <c r="T70" s="446"/>
      <c r="U70" s="447"/>
      <c r="V70" s="59"/>
      <c r="W70" s="60" t="s">
        <v>9</v>
      </c>
      <c r="X70" s="61"/>
      <c r="Y70" s="60" t="s">
        <v>9</v>
      </c>
      <c r="Z70" s="62"/>
    </row>
    <row r="71" spans="2:26" ht="31.5" customHeight="1" thickBot="1" x14ac:dyDescent="0.5">
      <c r="B71" s="419">
        <v>4</v>
      </c>
      <c r="C71" s="420" t="s">
        <v>66</v>
      </c>
      <c r="D71" s="421"/>
      <c r="E71" s="424"/>
      <c r="F71" s="49" t="s">
        <v>67</v>
      </c>
      <c r="G71" s="426" t="s">
        <v>68</v>
      </c>
      <c r="H71" s="427"/>
      <c r="I71" s="427"/>
      <c r="J71" s="427"/>
      <c r="K71" s="427"/>
      <c r="L71" s="427"/>
      <c r="M71" s="427"/>
      <c r="N71" s="427"/>
      <c r="O71" s="427"/>
      <c r="P71" s="427"/>
      <c r="Q71" s="427"/>
      <c r="R71" s="427"/>
      <c r="S71" s="427"/>
      <c r="T71" s="427"/>
      <c r="U71" s="428"/>
      <c r="V71" s="50"/>
      <c r="W71" s="51" t="s">
        <v>9</v>
      </c>
      <c r="X71" s="52"/>
      <c r="Y71" s="51" t="s">
        <v>9</v>
      </c>
      <c r="Z71" s="53"/>
    </row>
    <row r="72" spans="2:26" ht="31.5" customHeight="1" thickBot="1" x14ac:dyDescent="0.5">
      <c r="B72" s="419"/>
      <c r="C72" s="422"/>
      <c r="D72" s="423"/>
      <c r="E72" s="425"/>
      <c r="F72" s="54" t="s">
        <v>69</v>
      </c>
      <c r="G72" s="429" t="s">
        <v>70</v>
      </c>
      <c r="H72" s="408"/>
      <c r="I72" s="408"/>
      <c r="J72" s="408"/>
      <c r="K72" s="408"/>
      <c r="L72" s="408"/>
      <c r="M72" s="408"/>
      <c r="N72" s="408"/>
      <c r="O72" s="408"/>
      <c r="P72" s="408"/>
      <c r="Q72" s="408"/>
      <c r="R72" s="408"/>
      <c r="S72" s="408"/>
      <c r="T72" s="408"/>
      <c r="U72" s="409"/>
      <c r="V72" s="20"/>
      <c r="W72" s="21" t="s">
        <v>9</v>
      </c>
      <c r="X72" s="22"/>
      <c r="Y72" s="21" t="s">
        <v>9</v>
      </c>
      <c r="Z72" s="23"/>
    </row>
    <row r="73" spans="2:26" ht="31.5" customHeight="1" thickBot="1" x14ac:dyDescent="0.5">
      <c r="B73" s="419"/>
      <c r="C73" s="430" t="s">
        <v>71</v>
      </c>
      <c r="D73" s="431"/>
      <c r="E73" s="434"/>
      <c r="F73" s="54" t="s">
        <v>72</v>
      </c>
      <c r="G73" s="435" t="s">
        <v>73</v>
      </c>
      <c r="H73" s="436"/>
      <c r="I73" s="436"/>
      <c r="J73" s="436"/>
      <c r="K73" s="436"/>
      <c r="L73" s="436"/>
      <c r="M73" s="436"/>
      <c r="N73" s="436"/>
      <c r="O73" s="436"/>
      <c r="P73" s="436"/>
      <c r="Q73" s="436"/>
      <c r="R73" s="436"/>
      <c r="S73" s="436"/>
      <c r="T73" s="436"/>
      <c r="U73" s="423"/>
      <c r="V73" s="20"/>
      <c r="W73" s="21" t="s">
        <v>9</v>
      </c>
      <c r="X73" s="22"/>
      <c r="Y73" s="21" t="s">
        <v>9</v>
      </c>
      <c r="Z73" s="23"/>
    </row>
    <row r="74" spans="2:26" ht="31.5" customHeight="1" thickBot="1" x14ac:dyDescent="0.5">
      <c r="B74" s="419"/>
      <c r="C74" s="432"/>
      <c r="D74" s="433"/>
      <c r="E74" s="425"/>
      <c r="F74" s="54" t="s">
        <v>74</v>
      </c>
      <c r="G74" s="429" t="s">
        <v>82</v>
      </c>
      <c r="H74" s="408"/>
      <c r="I74" s="408"/>
      <c r="J74" s="408"/>
      <c r="K74" s="408"/>
      <c r="L74" s="408"/>
      <c r="M74" s="408"/>
      <c r="N74" s="408"/>
      <c r="O74" s="408"/>
      <c r="P74" s="408"/>
      <c r="Q74" s="408"/>
      <c r="R74" s="408"/>
      <c r="S74" s="408"/>
      <c r="T74" s="408"/>
      <c r="U74" s="409"/>
      <c r="V74" s="20"/>
      <c r="W74" s="21" t="s">
        <v>9</v>
      </c>
      <c r="X74" s="22"/>
      <c r="Y74" s="21" t="s">
        <v>9</v>
      </c>
      <c r="Z74" s="23"/>
    </row>
    <row r="75" spans="2:26" ht="63" customHeight="1" thickBot="1" x14ac:dyDescent="0.5">
      <c r="B75" s="419"/>
      <c r="C75" s="410" t="s">
        <v>75</v>
      </c>
      <c r="D75" s="437"/>
      <c r="E75" s="55"/>
      <c r="F75" s="54" t="s">
        <v>83</v>
      </c>
      <c r="G75" s="407" t="s">
        <v>68</v>
      </c>
      <c r="H75" s="408"/>
      <c r="I75" s="408"/>
      <c r="J75" s="408"/>
      <c r="K75" s="408"/>
      <c r="L75" s="408"/>
      <c r="M75" s="408"/>
      <c r="N75" s="408"/>
      <c r="O75" s="408"/>
      <c r="P75" s="408"/>
      <c r="Q75" s="408"/>
      <c r="R75" s="408"/>
      <c r="S75" s="408"/>
      <c r="T75" s="408"/>
      <c r="U75" s="409"/>
      <c r="V75" s="20"/>
      <c r="W75" s="21" t="s">
        <v>9</v>
      </c>
      <c r="X75" s="22"/>
      <c r="Y75" s="21" t="s">
        <v>9</v>
      </c>
      <c r="Z75" s="23"/>
    </row>
    <row r="76" spans="2:26" ht="63" customHeight="1" thickBot="1" x14ac:dyDescent="0.5">
      <c r="B76" s="419"/>
      <c r="C76" s="410" t="s">
        <v>77</v>
      </c>
      <c r="D76" s="409"/>
      <c r="E76" s="55"/>
      <c r="F76" s="54" t="s">
        <v>78</v>
      </c>
      <c r="G76" s="411"/>
      <c r="H76" s="412"/>
      <c r="I76" s="412"/>
      <c r="J76" s="412"/>
      <c r="K76" s="412"/>
      <c r="L76" s="412"/>
      <c r="M76" s="412"/>
      <c r="N76" s="412"/>
      <c r="O76" s="412"/>
      <c r="P76" s="412"/>
      <c r="Q76" s="412"/>
      <c r="R76" s="412"/>
      <c r="S76" s="412"/>
      <c r="T76" s="412"/>
      <c r="U76" s="413"/>
      <c r="V76" s="20"/>
      <c r="W76" s="21" t="s">
        <v>9</v>
      </c>
      <c r="X76" s="22"/>
      <c r="Y76" s="21" t="s">
        <v>9</v>
      </c>
      <c r="Z76" s="23"/>
    </row>
    <row r="77" spans="2:26" ht="63" customHeight="1" thickBot="1" x14ac:dyDescent="0.5">
      <c r="B77" s="419"/>
      <c r="C77" s="414" t="s">
        <v>79</v>
      </c>
      <c r="D77" s="415"/>
      <c r="E77" s="57"/>
      <c r="F77" s="58" t="s">
        <v>80</v>
      </c>
      <c r="G77" s="416" t="s">
        <v>81</v>
      </c>
      <c r="H77" s="417"/>
      <c r="I77" s="417"/>
      <c r="J77" s="417"/>
      <c r="K77" s="417"/>
      <c r="L77" s="417"/>
      <c r="M77" s="417"/>
      <c r="N77" s="417"/>
      <c r="O77" s="417"/>
      <c r="P77" s="417"/>
      <c r="Q77" s="417"/>
      <c r="R77" s="417"/>
      <c r="S77" s="417"/>
      <c r="T77" s="417"/>
      <c r="U77" s="418"/>
      <c r="V77" s="59"/>
      <c r="W77" s="60" t="s">
        <v>9</v>
      </c>
      <c r="X77" s="61"/>
      <c r="Y77" s="60" t="s">
        <v>9</v>
      </c>
      <c r="Z77" s="62"/>
    </row>
    <row r="78" spans="2:26" ht="15" customHeight="1" x14ac:dyDescent="0.45"/>
  </sheetData>
  <mergeCells count="106">
    <mergeCell ref="B2:Z2"/>
    <mergeCell ref="B4:C5"/>
    <mergeCell ref="D4:D5"/>
    <mergeCell ref="E4:E5"/>
    <mergeCell ref="F4:U5"/>
    <mergeCell ref="V5:Z5"/>
    <mergeCell ref="G11:U11"/>
    <mergeCell ref="G12:U12"/>
    <mergeCell ref="G13:U13"/>
    <mergeCell ref="G14:U14"/>
    <mergeCell ref="G15:U15"/>
    <mergeCell ref="G16:U16"/>
    <mergeCell ref="B6:C6"/>
    <mergeCell ref="G6:U6"/>
    <mergeCell ref="B7:B38"/>
    <mergeCell ref="C7:C38"/>
    <mergeCell ref="D7:D38"/>
    <mergeCell ref="E7:E38"/>
    <mergeCell ref="G7:U7"/>
    <mergeCell ref="G8:U8"/>
    <mergeCell ref="G9:U9"/>
    <mergeCell ref="G10:U10"/>
    <mergeCell ref="G23:U23"/>
    <mergeCell ref="G24:U24"/>
    <mergeCell ref="G25:U25"/>
    <mergeCell ref="G26:U26"/>
    <mergeCell ref="G27:U27"/>
    <mergeCell ref="G28:U28"/>
    <mergeCell ref="G17:U17"/>
    <mergeCell ref="G18:U18"/>
    <mergeCell ref="G19:U19"/>
    <mergeCell ref="G20:U20"/>
    <mergeCell ref="G21:U21"/>
    <mergeCell ref="G22:U22"/>
    <mergeCell ref="V47:Z47"/>
    <mergeCell ref="B48:B54"/>
    <mergeCell ref="C48:D49"/>
    <mergeCell ref="E48:E49"/>
    <mergeCell ref="G48:U48"/>
    <mergeCell ref="G49:U49"/>
    <mergeCell ref="G29:U29"/>
    <mergeCell ref="G30:U30"/>
    <mergeCell ref="G31:U31"/>
    <mergeCell ref="G32:U32"/>
    <mergeCell ref="G33:U33"/>
    <mergeCell ref="G34:U34"/>
    <mergeCell ref="C50:D51"/>
    <mergeCell ref="E50:E51"/>
    <mergeCell ref="G50:U50"/>
    <mergeCell ref="G51:U51"/>
    <mergeCell ref="C52:D52"/>
    <mergeCell ref="G52:U52"/>
    <mergeCell ref="G35:U35"/>
    <mergeCell ref="G36:U36"/>
    <mergeCell ref="G37:U37"/>
    <mergeCell ref="G38:U38"/>
    <mergeCell ref="E57:E58"/>
    <mergeCell ref="G57:U57"/>
    <mergeCell ref="G58:U58"/>
    <mergeCell ref="C59:D59"/>
    <mergeCell ref="G59:U59"/>
    <mergeCell ref="C60:D60"/>
    <mergeCell ref="G60:U60"/>
    <mergeCell ref="C53:D53"/>
    <mergeCell ref="G53:U53"/>
    <mergeCell ref="C54:D54"/>
    <mergeCell ref="G54:U54"/>
    <mergeCell ref="C55:D56"/>
    <mergeCell ref="E55:E56"/>
    <mergeCell ref="G55:U55"/>
    <mergeCell ref="G56:U56"/>
    <mergeCell ref="C57:D58"/>
    <mergeCell ref="C61:D61"/>
    <mergeCell ref="G61:U61"/>
    <mergeCell ref="V63:Z63"/>
    <mergeCell ref="B64:B70"/>
    <mergeCell ref="C64:D65"/>
    <mergeCell ref="E64:E65"/>
    <mergeCell ref="G64:U64"/>
    <mergeCell ref="G65:U65"/>
    <mergeCell ref="C66:D67"/>
    <mergeCell ref="E66:E67"/>
    <mergeCell ref="B55:B61"/>
    <mergeCell ref="B71:B77"/>
    <mergeCell ref="C71:D72"/>
    <mergeCell ref="E71:E72"/>
    <mergeCell ref="G71:U71"/>
    <mergeCell ref="G72:U72"/>
    <mergeCell ref="C73:D74"/>
    <mergeCell ref="E73:E74"/>
    <mergeCell ref="G73:U73"/>
    <mergeCell ref="G66:U66"/>
    <mergeCell ref="G67:U67"/>
    <mergeCell ref="C68:D68"/>
    <mergeCell ref="G68:U68"/>
    <mergeCell ref="C69:D69"/>
    <mergeCell ref="G69:U69"/>
    <mergeCell ref="G74:U74"/>
    <mergeCell ref="C75:D75"/>
    <mergeCell ref="G75:U75"/>
    <mergeCell ref="C76:D76"/>
    <mergeCell ref="G76:U76"/>
    <mergeCell ref="C77:D77"/>
    <mergeCell ref="G77:U77"/>
    <mergeCell ref="C70:D70"/>
    <mergeCell ref="G70:U70"/>
  </mergeCells>
  <phoneticPr fontId="3"/>
  <pageMargins left="0.25" right="0.25" top="0.75" bottom="0.75" header="0.3" footer="0.3"/>
  <pageSetup paperSize="9" scale="2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FF32-EF3F-4DA5-B0AC-B7BC1533627A}">
  <dimension ref="A1:L50"/>
  <sheetViews>
    <sheetView topLeftCell="A9" workbookViewId="0">
      <selection activeCell="Q11" sqref="Q11"/>
    </sheetView>
  </sheetViews>
  <sheetFormatPr defaultRowHeight="18" x14ac:dyDescent="0.45"/>
  <cols>
    <col min="1" max="1" width="1.59765625" style="102" customWidth="1"/>
    <col min="2" max="2" width="19.796875" style="102" customWidth="1"/>
    <col min="3" max="3" width="3.59765625" style="102" customWidth="1"/>
    <col min="4" max="4" width="7.3984375" style="102" customWidth="1"/>
    <col min="5" max="5" width="13.296875" style="102" customWidth="1"/>
    <col min="6" max="6" width="6.8984375" style="102" customWidth="1"/>
    <col min="7" max="7" width="13" style="102" customWidth="1"/>
    <col min="8" max="8" width="6.69921875" style="102" customWidth="1"/>
    <col min="9" max="9" width="13.19921875" style="102" customWidth="1"/>
    <col min="10" max="10" width="6.8984375" style="102" customWidth="1"/>
    <col min="11" max="11" width="7.796875" style="102" customWidth="1"/>
    <col min="12" max="12" width="1.59765625" style="102" customWidth="1"/>
    <col min="13" max="259" width="8.09765625" style="102" customWidth="1"/>
    <col min="260" max="260" width="2" style="102" customWidth="1"/>
    <col min="261" max="261" width="21.796875" style="102" customWidth="1"/>
    <col min="262" max="262" width="3.59765625" style="102" customWidth="1"/>
    <col min="263" max="265" width="18.09765625" style="102" customWidth="1"/>
    <col min="266" max="266" width="2.796875" style="102" customWidth="1"/>
    <col min="267" max="267" width="3.8984375" style="102" customWidth="1"/>
    <col min="268" max="268" width="2.19921875" style="102" customWidth="1"/>
    <col min="269" max="515" width="8.09765625" style="102" customWidth="1"/>
    <col min="516" max="516" width="2" style="102" customWidth="1"/>
    <col min="517" max="517" width="21.796875" style="102" customWidth="1"/>
    <col min="518" max="518" width="3.59765625" style="102" customWidth="1"/>
    <col min="519" max="521" width="18.09765625" style="102" customWidth="1"/>
    <col min="522" max="522" width="2.796875" style="102" customWidth="1"/>
    <col min="523" max="523" width="3.8984375" style="102" customWidth="1"/>
    <col min="524" max="524" width="2.19921875" style="102" customWidth="1"/>
    <col min="525" max="771" width="8.09765625" style="102" customWidth="1"/>
    <col min="772" max="772" width="2" style="102" customWidth="1"/>
    <col min="773" max="773" width="21.796875" style="102" customWidth="1"/>
    <col min="774" max="774" width="3.59765625" style="102" customWidth="1"/>
    <col min="775" max="777" width="18.09765625" style="102" customWidth="1"/>
    <col min="778" max="778" width="2.796875" style="102" customWidth="1"/>
    <col min="779" max="779" width="3.8984375" style="102" customWidth="1"/>
    <col min="780" max="780" width="2.19921875" style="102" customWidth="1"/>
    <col min="781" max="1027" width="8.09765625" style="102" customWidth="1"/>
    <col min="1028" max="1028" width="2" style="102" customWidth="1"/>
    <col min="1029" max="1029" width="21.796875" style="102" customWidth="1"/>
    <col min="1030" max="1030" width="3.59765625" style="102" customWidth="1"/>
    <col min="1031" max="1033" width="18.09765625" style="102" customWidth="1"/>
    <col min="1034" max="1034" width="2.796875" style="102" customWidth="1"/>
    <col min="1035" max="1035" width="3.8984375" style="102" customWidth="1"/>
    <col min="1036" max="1036" width="2.19921875" style="102" customWidth="1"/>
    <col min="1037" max="1283" width="8.09765625" style="102" customWidth="1"/>
    <col min="1284" max="1284" width="2" style="102" customWidth="1"/>
    <col min="1285" max="1285" width="21.796875" style="102" customWidth="1"/>
    <col min="1286" max="1286" width="3.59765625" style="102" customWidth="1"/>
    <col min="1287" max="1289" width="18.09765625" style="102" customWidth="1"/>
    <col min="1290" max="1290" width="2.796875" style="102" customWidth="1"/>
    <col min="1291" max="1291" width="3.8984375" style="102" customWidth="1"/>
    <col min="1292" max="1292" width="2.19921875" style="102" customWidth="1"/>
    <col min="1293" max="1539" width="8.09765625" style="102" customWidth="1"/>
    <col min="1540" max="1540" width="2" style="102" customWidth="1"/>
    <col min="1541" max="1541" width="21.796875" style="102" customWidth="1"/>
    <col min="1542" max="1542" width="3.59765625" style="102" customWidth="1"/>
    <col min="1543" max="1545" width="18.09765625" style="102" customWidth="1"/>
    <col min="1546" max="1546" width="2.796875" style="102" customWidth="1"/>
    <col min="1547" max="1547" width="3.8984375" style="102" customWidth="1"/>
    <col min="1548" max="1548" width="2.19921875" style="102" customWidth="1"/>
    <col min="1549" max="1795" width="8.09765625" style="102" customWidth="1"/>
    <col min="1796" max="1796" width="2" style="102" customWidth="1"/>
    <col min="1797" max="1797" width="21.796875" style="102" customWidth="1"/>
    <col min="1798" max="1798" width="3.59765625" style="102" customWidth="1"/>
    <col min="1799" max="1801" width="18.09765625" style="102" customWidth="1"/>
    <col min="1802" max="1802" width="2.796875" style="102" customWidth="1"/>
    <col min="1803" max="1803" width="3.8984375" style="102" customWidth="1"/>
    <col min="1804" max="1804" width="2.19921875" style="102" customWidth="1"/>
    <col min="1805" max="2051" width="8.09765625" style="102" customWidth="1"/>
    <col min="2052" max="2052" width="2" style="102" customWidth="1"/>
    <col min="2053" max="2053" width="21.796875" style="102" customWidth="1"/>
    <col min="2054" max="2054" width="3.59765625" style="102" customWidth="1"/>
    <col min="2055" max="2057" width="18.09765625" style="102" customWidth="1"/>
    <col min="2058" max="2058" width="2.796875" style="102" customWidth="1"/>
    <col min="2059" max="2059" width="3.8984375" style="102" customWidth="1"/>
    <col min="2060" max="2060" width="2.19921875" style="102" customWidth="1"/>
    <col min="2061" max="2307" width="8.09765625" style="102" customWidth="1"/>
    <col min="2308" max="2308" width="2" style="102" customWidth="1"/>
    <col min="2309" max="2309" width="21.796875" style="102" customWidth="1"/>
    <col min="2310" max="2310" width="3.59765625" style="102" customWidth="1"/>
    <col min="2311" max="2313" width="18.09765625" style="102" customWidth="1"/>
    <col min="2314" max="2314" width="2.796875" style="102" customWidth="1"/>
    <col min="2315" max="2315" width="3.8984375" style="102" customWidth="1"/>
    <col min="2316" max="2316" width="2.19921875" style="102" customWidth="1"/>
    <col min="2317" max="2563" width="8.09765625" style="102" customWidth="1"/>
    <col min="2564" max="2564" width="2" style="102" customWidth="1"/>
    <col min="2565" max="2565" width="21.796875" style="102" customWidth="1"/>
    <col min="2566" max="2566" width="3.59765625" style="102" customWidth="1"/>
    <col min="2567" max="2569" width="18.09765625" style="102" customWidth="1"/>
    <col min="2570" max="2570" width="2.796875" style="102" customWidth="1"/>
    <col min="2571" max="2571" width="3.8984375" style="102" customWidth="1"/>
    <col min="2572" max="2572" width="2.19921875" style="102" customWidth="1"/>
    <col min="2573" max="2819" width="8.09765625" style="102" customWidth="1"/>
    <col min="2820" max="2820" width="2" style="102" customWidth="1"/>
    <col min="2821" max="2821" width="21.796875" style="102" customWidth="1"/>
    <col min="2822" max="2822" width="3.59765625" style="102" customWidth="1"/>
    <col min="2823" max="2825" width="18.09765625" style="102" customWidth="1"/>
    <col min="2826" max="2826" width="2.796875" style="102" customWidth="1"/>
    <col min="2827" max="2827" width="3.8984375" style="102" customWidth="1"/>
    <col min="2828" max="2828" width="2.19921875" style="102" customWidth="1"/>
    <col min="2829" max="3075" width="8.09765625" style="102" customWidth="1"/>
    <col min="3076" max="3076" width="2" style="102" customWidth="1"/>
    <col min="3077" max="3077" width="21.796875" style="102" customWidth="1"/>
    <col min="3078" max="3078" width="3.59765625" style="102" customWidth="1"/>
    <col min="3079" max="3081" width="18.09765625" style="102" customWidth="1"/>
    <col min="3082" max="3082" width="2.796875" style="102" customWidth="1"/>
    <col min="3083" max="3083" width="3.8984375" style="102" customWidth="1"/>
    <col min="3084" max="3084" width="2.19921875" style="102" customWidth="1"/>
    <col min="3085" max="3331" width="8.09765625" style="102" customWidth="1"/>
    <col min="3332" max="3332" width="2" style="102" customWidth="1"/>
    <col min="3333" max="3333" width="21.796875" style="102" customWidth="1"/>
    <col min="3334" max="3334" width="3.59765625" style="102" customWidth="1"/>
    <col min="3335" max="3337" width="18.09765625" style="102" customWidth="1"/>
    <col min="3338" max="3338" width="2.796875" style="102" customWidth="1"/>
    <col min="3339" max="3339" width="3.8984375" style="102" customWidth="1"/>
    <col min="3340" max="3340" width="2.19921875" style="102" customWidth="1"/>
    <col min="3341" max="3587" width="8.09765625" style="102" customWidth="1"/>
    <col min="3588" max="3588" width="2" style="102" customWidth="1"/>
    <col min="3589" max="3589" width="21.796875" style="102" customWidth="1"/>
    <col min="3590" max="3590" width="3.59765625" style="102" customWidth="1"/>
    <col min="3591" max="3593" width="18.09765625" style="102" customWidth="1"/>
    <col min="3594" max="3594" width="2.796875" style="102" customWidth="1"/>
    <col min="3595" max="3595" width="3.8984375" style="102" customWidth="1"/>
    <col min="3596" max="3596" width="2.19921875" style="102" customWidth="1"/>
    <col min="3597" max="3843" width="8.09765625" style="102" customWidth="1"/>
    <col min="3844" max="3844" width="2" style="102" customWidth="1"/>
    <col min="3845" max="3845" width="21.796875" style="102" customWidth="1"/>
    <col min="3846" max="3846" width="3.59765625" style="102" customWidth="1"/>
    <col min="3847" max="3849" width="18.09765625" style="102" customWidth="1"/>
    <col min="3850" max="3850" width="2.796875" style="102" customWidth="1"/>
    <col min="3851" max="3851" width="3.8984375" style="102" customWidth="1"/>
    <col min="3852" max="3852" width="2.19921875" style="102" customWidth="1"/>
    <col min="3853" max="4099" width="8.09765625" style="102" customWidth="1"/>
    <col min="4100" max="4100" width="2" style="102" customWidth="1"/>
    <col min="4101" max="4101" width="21.796875" style="102" customWidth="1"/>
    <col min="4102" max="4102" width="3.59765625" style="102" customWidth="1"/>
    <col min="4103" max="4105" width="18.09765625" style="102" customWidth="1"/>
    <col min="4106" max="4106" width="2.796875" style="102" customWidth="1"/>
    <col min="4107" max="4107" width="3.8984375" style="102" customWidth="1"/>
    <col min="4108" max="4108" width="2.19921875" style="102" customWidth="1"/>
    <col min="4109" max="4355" width="8.09765625" style="102" customWidth="1"/>
    <col min="4356" max="4356" width="2" style="102" customWidth="1"/>
    <col min="4357" max="4357" width="21.796875" style="102" customWidth="1"/>
    <col min="4358" max="4358" width="3.59765625" style="102" customWidth="1"/>
    <col min="4359" max="4361" width="18.09765625" style="102" customWidth="1"/>
    <col min="4362" max="4362" width="2.796875" style="102" customWidth="1"/>
    <col min="4363" max="4363" width="3.8984375" style="102" customWidth="1"/>
    <col min="4364" max="4364" width="2.19921875" style="102" customWidth="1"/>
    <col min="4365" max="4611" width="8.09765625" style="102" customWidth="1"/>
    <col min="4612" max="4612" width="2" style="102" customWidth="1"/>
    <col min="4613" max="4613" width="21.796875" style="102" customWidth="1"/>
    <col min="4614" max="4614" width="3.59765625" style="102" customWidth="1"/>
    <col min="4615" max="4617" width="18.09765625" style="102" customWidth="1"/>
    <col min="4618" max="4618" width="2.796875" style="102" customWidth="1"/>
    <col min="4619" max="4619" width="3.8984375" style="102" customWidth="1"/>
    <col min="4620" max="4620" width="2.19921875" style="102" customWidth="1"/>
    <col min="4621" max="4867" width="8.09765625" style="102" customWidth="1"/>
    <col min="4868" max="4868" width="2" style="102" customWidth="1"/>
    <col min="4869" max="4869" width="21.796875" style="102" customWidth="1"/>
    <col min="4870" max="4870" width="3.59765625" style="102" customWidth="1"/>
    <col min="4871" max="4873" width="18.09765625" style="102" customWidth="1"/>
    <col min="4874" max="4874" width="2.796875" style="102" customWidth="1"/>
    <col min="4875" max="4875" width="3.8984375" style="102" customWidth="1"/>
    <col min="4876" max="4876" width="2.19921875" style="102" customWidth="1"/>
    <col min="4877" max="5123" width="8.09765625" style="102" customWidth="1"/>
    <col min="5124" max="5124" width="2" style="102" customWidth="1"/>
    <col min="5125" max="5125" width="21.796875" style="102" customWidth="1"/>
    <col min="5126" max="5126" width="3.59765625" style="102" customWidth="1"/>
    <col min="5127" max="5129" width="18.09765625" style="102" customWidth="1"/>
    <col min="5130" max="5130" width="2.796875" style="102" customWidth="1"/>
    <col min="5131" max="5131" width="3.8984375" style="102" customWidth="1"/>
    <col min="5132" max="5132" width="2.19921875" style="102" customWidth="1"/>
    <col min="5133" max="5379" width="8.09765625" style="102" customWidth="1"/>
    <col min="5380" max="5380" width="2" style="102" customWidth="1"/>
    <col min="5381" max="5381" width="21.796875" style="102" customWidth="1"/>
    <col min="5382" max="5382" width="3.59765625" style="102" customWidth="1"/>
    <col min="5383" max="5385" width="18.09765625" style="102" customWidth="1"/>
    <col min="5386" max="5386" width="2.796875" style="102" customWidth="1"/>
    <col min="5387" max="5387" width="3.8984375" style="102" customWidth="1"/>
    <col min="5388" max="5388" width="2.19921875" style="102" customWidth="1"/>
    <col min="5389" max="5635" width="8.09765625" style="102" customWidth="1"/>
    <col min="5636" max="5636" width="2" style="102" customWidth="1"/>
    <col min="5637" max="5637" width="21.796875" style="102" customWidth="1"/>
    <col min="5638" max="5638" width="3.59765625" style="102" customWidth="1"/>
    <col min="5639" max="5641" width="18.09765625" style="102" customWidth="1"/>
    <col min="5642" max="5642" width="2.796875" style="102" customWidth="1"/>
    <col min="5643" max="5643" width="3.8984375" style="102" customWidth="1"/>
    <col min="5644" max="5644" width="2.19921875" style="102" customWidth="1"/>
    <col min="5645" max="5891" width="8.09765625" style="102" customWidth="1"/>
    <col min="5892" max="5892" width="2" style="102" customWidth="1"/>
    <col min="5893" max="5893" width="21.796875" style="102" customWidth="1"/>
    <col min="5894" max="5894" width="3.59765625" style="102" customWidth="1"/>
    <col min="5895" max="5897" width="18.09765625" style="102" customWidth="1"/>
    <col min="5898" max="5898" width="2.796875" style="102" customWidth="1"/>
    <col min="5899" max="5899" width="3.8984375" style="102" customWidth="1"/>
    <col min="5900" max="5900" width="2.19921875" style="102" customWidth="1"/>
    <col min="5901" max="6147" width="8.09765625" style="102" customWidth="1"/>
    <col min="6148" max="6148" width="2" style="102" customWidth="1"/>
    <col min="6149" max="6149" width="21.796875" style="102" customWidth="1"/>
    <col min="6150" max="6150" width="3.59765625" style="102" customWidth="1"/>
    <col min="6151" max="6153" width="18.09765625" style="102" customWidth="1"/>
    <col min="6154" max="6154" width="2.796875" style="102" customWidth="1"/>
    <col min="6155" max="6155" width="3.8984375" style="102" customWidth="1"/>
    <col min="6156" max="6156" width="2.19921875" style="102" customWidth="1"/>
    <col min="6157" max="6403" width="8.09765625" style="102" customWidth="1"/>
    <col min="6404" max="6404" width="2" style="102" customWidth="1"/>
    <col min="6405" max="6405" width="21.796875" style="102" customWidth="1"/>
    <col min="6406" max="6406" width="3.59765625" style="102" customWidth="1"/>
    <col min="6407" max="6409" width="18.09765625" style="102" customWidth="1"/>
    <col min="6410" max="6410" width="2.796875" style="102" customWidth="1"/>
    <col min="6411" max="6411" width="3.8984375" style="102" customWidth="1"/>
    <col min="6412" max="6412" width="2.19921875" style="102" customWidth="1"/>
    <col min="6413" max="6659" width="8.09765625" style="102" customWidth="1"/>
    <col min="6660" max="6660" width="2" style="102" customWidth="1"/>
    <col min="6661" max="6661" width="21.796875" style="102" customWidth="1"/>
    <col min="6662" max="6662" width="3.59765625" style="102" customWidth="1"/>
    <col min="6663" max="6665" width="18.09765625" style="102" customWidth="1"/>
    <col min="6666" max="6666" width="2.796875" style="102" customWidth="1"/>
    <col min="6667" max="6667" width="3.8984375" style="102" customWidth="1"/>
    <col min="6668" max="6668" width="2.19921875" style="102" customWidth="1"/>
    <col min="6669" max="6915" width="8.09765625" style="102" customWidth="1"/>
    <col min="6916" max="6916" width="2" style="102" customWidth="1"/>
    <col min="6917" max="6917" width="21.796875" style="102" customWidth="1"/>
    <col min="6918" max="6918" width="3.59765625" style="102" customWidth="1"/>
    <col min="6919" max="6921" width="18.09765625" style="102" customWidth="1"/>
    <col min="6922" max="6922" width="2.796875" style="102" customWidth="1"/>
    <col min="6923" max="6923" width="3.8984375" style="102" customWidth="1"/>
    <col min="6924" max="6924" width="2.19921875" style="102" customWidth="1"/>
    <col min="6925" max="7171" width="8.09765625" style="102" customWidth="1"/>
    <col min="7172" max="7172" width="2" style="102" customWidth="1"/>
    <col min="7173" max="7173" width="21.796875" style="102" customWidth="1"/>
    <col min="7174" max="7174" width="3.59765625" style="102" customWidth="1"/>
    <col min="7175" max="7177" width="18.09765625" style="102" customWidth="1"/>
    <col min="7178" max="7178" width="2.796875" style="102" customWidth="1"/>
    <col min="7179" max="7179" width="3.8984375" style="102" customWidth="1"/>
    <col min="7180" max="7180" width="2.19921875" style="102" customWidth="1"/>
    <col min="7181" max="7427" width="8.09765625" style="102" customWidth="1"/>
    <col min="7428" max="7428" width="2" style="102" customWidth="1"/>
    <col min="7429" max="7429" width="21.796875" style="102" customWidth="1"/>
    <col min="7430" max="7430" width="3.59765625" style="102" customWidth="1"/>
    <col min="7431" max="7433" width="18.09765625" style="102" customWidth="1"/>
    <col min="7434" max="7434" width="2.796875" style="102" customWidth="1"/>
    <col min="7435" max="7435" width="3.8984375" style="102" customWidth="1"/>
    <col min="7436" max="7436" width="2.19921875" style="102" customWidth="1"/>
    <col min="7437" max="7683" width="8.09765625" style="102" customWidth="1"/>
    <col min="7684" max="7684" width="2" style="102" customWidth="1"/>
    <col min="7685" max="7685" width="21.796875" style="102" customWidth="1"/>
    <col min="7686" max="7686" width="3.59765625" style="102" customWidth="1"/>
    <col min="7687" max="7689" width="18.09765625" style="102" customWidth="1"/>
    <col min="7690" max="7690" width="2.796875" style="102" customWidth="1"/>
    <col min="7691" max="7691" width="3.8984375" style="102" customWidth="1"/>
    <col min="7692" max="7692" width="2.19921875" style="102" customWidth="1"/>
    <col min="7693" max="7939" width="8.09765625" style="102" customWidth="1"/>
    <col min="7940" max="7940" width="2" style="102" customWidth="1"/>
    <col min="7941" max="7941" width="21.796875" style="102" customWidth="1"/>
    <col min="7942" max="7942" width="3.59765625" style="102" customWidth="1"/>
    <col min="7943" max="7945" width="18.09765625" style="102" customWidth="1"/>
    <col min="7946" max="7946" width="2.796875" style="102" customWidth="1"/>
    <col min="7947" max="7947" width="3.8984375" style="102" customWidth="1"/>
    <col min="7948" max="7948" width="2.19921875" style="102" customWidth="1"/>
    <col min="7949" max="8195" width="8.09765625" style="102" customWidth="1"/>
    <col min="8196" max="8196" width="2" style="102" customWidth="1"/>
    <col min="8197" max="8197" width="21.796875" style="102" customWidth="1"/>
    <col min="8198" max="8198" width="3.59765625" style="102" customWidth="1"/>
    <col min="8199" max="8201" width="18.09765625" style="102" customWidth="1"/>
    <col min="8202" max="8202" width="2.796875" style="102" customWidth="1"/>
    <col min="8203" max="8203" width="3.8984375" style="102" customWidth="1"/>
    <col min="8204" max="8204" width="2.19921875" style="102" customWidth="1"/>
    <col min="8205" max="8451" width="8.09765625" style="102" customWidth="1"/>
    <col min="8452" max="8452" width="2" style="102" customWidth="1"/>
    <col min="8453" max="8453" width="21.796875" style="102" customWidth="1"/>
    <col min="8454" max="8454" width="3.59765625" style="102" customWidth="1"/>
    <col min="8455" max="8457" width="18.09765625" style="102" customWidth="1"/>
    <col min="8458" max="8458" width="2.796875" style="102" customWidth="1"/>
    <col min="8459" max="8459" width="3.8984375" style="102" customWidth="1"/>
    <col min="8460" max="8460" width="2.19921875" style="102" customWidth="1"/>
    <col min="8461" max="8707" width="8.09765625" style="102" customWidth="1"/>
    <col min="8708" max="8708" width="2" style="102" customWidth="1"/>
    <col min="8709" max="8709" width="21.796875" style="102" customWidth="1"/>
    <col min="8710" max="8710" width="3.59765625" style="102" customWidth="1"/>
    <col min="8711" max="8713" width="18.09765625" style="102" customWidth="1"/>
    <col min="8714" max="8714" width="2.796875" style="102" customWidth="1"/>
    <col min="8715" max="8715" width="3.8984375" style="102" customWidth="1"/>
    <col min="8716" max="8716" width="2.19921875" style="102" customWidth="1"/>
    <col min="8717" max="8963" width="8.09765625" style="102" customWidth="1"/>
    <col min="8964" max="8964" width="2" style="102" customWidth="1"/>
    <col min="8965" max="8965" width="21.796875" style="102" customWidth="1"/>
    <col min="8966" max="8966" width="3.59765625" style="102" customWidth="1"/>
    <col min="8967" max="8969" width="18.09765625" style="102" customWidth="1"/>
    <col min="8970" max="8970" width="2.796875" style="102" customWidth="1"/>
    <col min="8971" max="8971" width="3.8984375" style="102" customWidth="1"/>
    <col min="8972" max="8972" width="2.19921875" style="102" customWidth="1"/>
    <col min="8973" max="9219" width="8.09765625" style="102" customWidth="1"/>
    <col min="9220" max="9220" width="2" style="102" customWidth="1"/>
    <col min="9221" max="9221" width="21.796875" style="102" customWidth="1"/>
    <col min="9222" max="9222" width="3.59765625" style="102" customWidth="1"/>
    <col min="9223" max="9225" width="18.09765625" style="102" customWidth="1"/>
    <col min="9226" max="9226" width="2.796875" style="102" customWidth="1"/>
    <col min="9227" max="9227" width="3.8984375" style="102" customWidth="1"/>
    <col min="9228" max="9228" width="2.19921875" style="102" customWidth="1"/>
    <col min="9229" max="9475" width="8.09765625" style="102" customWidth="1"/>
    <col min="9476" max="9476" width="2" style="102" customWidth="1"/>
    <col min="9477" max="9477" width="21.796875" style="102" customWidth="1"/>
    <col min="9478" max="9478" width="3.59765625" style="102" customWidth="1"/>
    <col min="9479" max="9481" width="18.09765625" style="102" customWidth="1"/>
    <col min="9482" max="9482" width="2.796875" style="102" customWidth="1"/>
    <col min="9483" max="9483" width="3.8984375" style="102" customWidth="1"/>
    <col min="9484" max="9484" width="2.19921875" style="102" customWidth="1"/>
    <col min="9485" max="9731" width="8.09765625" style="102" customWidth="1"/>
    <col min="9732" max="9732" width="2" style="102" customWidth="1"/>
    <col min="9733" max="9733" width="21.796875" style="102" customWidth="1"/>
    <col min="9734" max="9734" width="3.59765625" style="102" customWidth="1"/>
    <col min="9735" max="9737" width="18.09765625" style="102" customWidth="1"/>
    <col min="9738" max="9738" width="2.796875" style="102" customWidth="1"/>
    <col min="9739" max="9739" width="3.8984375" style="102" customWidth="1"/>
    <col min="9740" max="9740" width="2.19921875" style="102" customWidth="1"/>
    <col min="9741" max="9987" width="8.09765625" style="102" customWidth="1"/>
    <col min="9988" max="9988" width="2" style="102" customWidth="1"/>
    <col min="9989" max="9989" width="21.796875" style="102" customWidth="1"/>
    <col min="9990" max="9990" width="3.59765625" style="102" customWidth="1"/>
    <col min="9991" max="9993" width="18.09765625" style="102" customWidth="1"/>
    <col min="9994" max="9994" width="2.796875" style="102" customWidth="1"/>
    <col min="9995" max="9995" width="3.8984375" style="102" customWidth="1"/>
    <col min="9996" max="9996" width="2.19921875" style="102" customWidth="1"/>
    <col min="9997" max="10243" width="8.09765625" style="102" customWidth="1"/>
    <col min="10244" max="10244" width="2" style="102" customWidth="1"/>
    <col min="10245" max="10245" width="21.796875" style="102" customWidth="1"/>
    <col min="10246" max="10246" width="3.59765625" style="102" customWidth="1"/>
    <col min="10247" max="10249" width="18.09765625" style="102" customWidth="1"/>
    <col min="10250" max="10250" width="2.796875" style="102" customWidth="1"/>
    <col min="10251" max="10251" width="3.8984375" style="102" customWidth="1"/>
    <col min="10252" max="10252" width="2.19921875" style="102" customWidth="1"/>
    <col min="10253" max="10499" width="8.09765625" style="102" customWidth="1"/>
    <col min="10500" max="10500" width="2" style="102" customWidth="1"/>
    <col min="10501" max="10501" width="21.796875" style="102" customWidth="1"/>
    <col min="10502" max="10502" width="3.59765625" style="102" customWidth="1"/>
    <col min="10503" max="10505" width="18.09765625" style="102" customWidth="1"/>
    <col min="10506" max="10506" width="2.796875" style="102" customWidth="1"/>
    <col min="10507" max="10507" width="3.8984375" style="102" customWidth="1"/>
    <col min="10508" max="10508" width="2.19921875" style="102" customWidth="1"/>
    <col min="10509" max="10755" width="8.09765625" style="102" customWidth="1"/>
    <col min="10756" max="10756" width="2" style="102" customWidth="1"/>
    <col min="10757" max="10757" width="21.796875" style="102" customWidth="1"/>
    <col min="10758" max="10758" width="3.59765625" style="102" customWidth="1"/>
    <col min="10759" max="10761" width="18.09765625" style="102" customWidth="1"/>
    <col min="10762" max="10762" width="2.796875" style="102" customWidth="1"/>
    <col min="10763" max="10763" width="3.8984375" style="102" customWidth="1"/>
    <col min="10764" max="10764" width="2.19921875" style="102" customWidth="1"/>
    <col min="10765" max="11011" width="8.09765625" style="102" customWidth="1"/>
    <col min="11012" max="11012" width="2" style="102" customWidth="1"/>
    <col min="11013" max="11013" width="21.796875" style="102" customWidth="1"/>
    <col min="11014" max="11014" width="3.59765625" style="102" customWidth="1"/>
    <col min="11015" max="11017" width="18.09765625" style="102" customWidth="1"/>
    <col min="11018" max="11018" width="2.796875" style="102" customWidth="1"/>
    <col min="11019" max="11019" width="3.8984375" style="102" customWidth="1"/>
    <col min="11020" max="11020" width="2.19921875" style="102" customWidth="1"/>
    <col min="11021" max="11267" width="8.09765625" style="102" customWidth="1"/>
    <col min="11268" max="11268" width="2" style="102" customWidth="1"/>
    <col min="11269" max="11269" width="21.796875" style="102" customWidth="1"/>
    <col min="11270" max="11270" width="3.59765625" style="102" customWidth="1"/>
    <col min="11271" max="11273" width="18.09765625" style="102" customWidth="1"/>
    <col min="11274" max="11274" width="2.796875" style="102" customWidth="1"/>
    <col min="11275" max="11275" width="3.8984375" style="102" customWidth="1"/>
    <col min="11276" max="11276" width="2.19921875" style="102" customWidth="1"/>
    <col min="11277" max="11523" width="8.09765625" style="102" customWidth="1"/>
    <col min="11524" max="11524" width="2" style="102" customWidth="1"/>
    <col min="11525" max="11525" width="21.796875" style="102" customWidth="1"/>
    <col min="11526" max="11526" width="3.59765625" style="102" customWidth="1"/>
    <col min="11527" max="11529" width="18.09765625" style="102" customWidth="1"/>
    <col min="11530" max="11530" width="2.796875" style="102" customWidth="1"/>
    <col min="11531" max="11531" width="3.8984375" style="102" customWidth="1"/>
    <col min="11532" max="11532" width="2.19921875" style="102" customWidth="1"/>
    <col min="11533" max="11779" width="8.09765625" style="102" customWidth="1"/>
    <col min="11780" max="11780" width="2" style="102" customWidth="1"/>
    <col min="11781" max="11781" width="21.796875" style="102" customWidth="1"/>
    <col min="11782" max="11782" width="3.59765625" style="102" customWidth="1"/>
    <col min="11783" max="11785" width="18.09765625" style="102" customWidth="1"/>
    <col min="11786" max="11786" width="2.796875" style="102" customWidth="1"/>
    <col min="11787" max="11787" width="3.8984375" style="102" customWidth="1"/>
    <col min="11788" max="11788" width="2.19921875" style="102" customWidth="1"/>
    <col min="11789" max="12035" width="8.09765625" style="102" customWidth="1"/>
    <col min="12036" max="12036" width="2" style="102" customWidth="1"/>
    <col min="12037" max="12037" width="21.796875" style="102" customWidth="1"/>
    <col min="12038" max="12038" width="3.59765625" style="102" customWidth="1"/>
    <col min="12039" max="12041" width="18.09765625" style="102" customWidth="1"/>
    <col min="12042" max="12042" width="2.796875" style="102" customWidth="1"/>
    <col min="12043" max="12043" width="3.8984375" style="102" customWidth="1"/>
    <col min="12044" max="12044" width="2.19921875" style="102" customWidth="1"/>
    <col min="12045" max="12291" width="8.09765625" style="102" customWidth="1"/>
    <col min="12292" max="12292" width="2" style="102" customWidth="1"/>
    <col min="12293" max="12293" width="21.796875" style="102" customWidth="1"/>
    <col min="12294" max="12294" width="3.59765625" style="102" customWidth="1"/>
    <col min="12295" max="12297" width="18.09765625" style="102" customWidth="1"/>
    <col min="12298" max="12298" width="2.796875" style="102" customWidth="1"/>
    <col min="12299" max="12299" width="3.8984375" style="102" customWidth="1"/>
    <col min="12300" max="12300" width="2.19921875" style="102" customWidth="1"/>
    <col min="12301" max="12547" width="8.09765625" style="102" customWidth="1"/>
    <col min="12548" max="12548" width="2" style="102" customWidth="1"/>
    <col min="12549" max="12549" width="21.796875" style="102" customWidth="1"/>
    <col min="12550" max="12550" width="3.59765625" style="102" customWidth="1"/>
    <col min="12551" max="12553" width="18.09765625" style="102" customWidth="1"/>
    <col min="12554" max="12554" width="2.796875" style="102" customWidth="1"/>
    <col min="12555" max="12555" width="3.8984375" style="102" customWidth="1"/>
    <col min="12556" max="12556" width="2.19921875" style="102" customWidth="1"/>
    <col min="12557" max="12803" width="8.09765625" style="102" customWidth="1"/>
    <col min="12804" max="12804" width="2" style="102" customWidth="1"/>
    <col min="12805" max="12805" width="21.796875" style="102" customWidth="1"/>
    <col min="12806" max="12806" width="3.59765625" style="102" customWidth="1"/>
    <col min="12807" max="12809" width="18.09765625" style="102" customWidth="1"/>
    <col min="12810" max="12810" width="2.796875" style="102" customWidth="1"/>
    <col min="12811" max="12811" width="3.8984375" style="102" customWidth="1"/>
    <col min="12812" max="12812" width="2.19921875" style="102" customWidth="1"/>
    <col min="12813" max="13059" width="8.09765625" style="102" customWidth="1"/>
    <col min="13060" max="13060" width="2" style="102" customWidth="1"/>
    <col min="13061" max="13061" width="21.796875" style="102" customWidth="1"/>
    <col min="13062" max="13062" width="3.59765625" style="102" customWidth="1"/>
    <col min="13063" max="13065" width="18.09765625" style="102" customWidth="1"/>
    <col min="13066" max="13066" width="2.796875" style="102" customWidth="1"/>
    <col min="13067" max="13067" width="3.8984375" style="102" customWidth="1"/>
    <col min="13068" max="13068" width="2.19921875" style="102" customWidth="1"/>
    <col min="13069" max="13315" width="8.09765625" style="102" customWidth="1"/>
    <col min="13316" max="13316" width="2" style="102" customWidth="1"/>
    <col min="13317" max="13317" width="21.796875" style="102" customWidth="1"/>
    <col min="13318" max="13318" width="3.59765625" style="102" customWidth="1"/>
    <col min="13319" max="13321" width="18.09765625" style="102" customWidth="1"/>
    <col min="13322" max="13322" width="2.796875" style="102" customWidth="1"/>
    <col min="13323" max="13323" width="3.8984375" style="102" customWidth="1"/>
    <col min="13324" max="13324" width="2.19921875" style="102" customWidth="1"/>
    <col min="13325" max="13571" width="8.09765625" style="102" customWidth="1"/>
    <col min="13572" max="13572" width="2" style="102" customWidth="1"/>
    <col min="13573" max="13573" width="21.796875" style="102" customWidth="1"/>
    <col min="13574" max="13574" width="3.59765625" style="102" customWidth="1"/>
    <col min="13575" max="13577" width="18.09765625" style="102" customWidth="1"/>
    <col min="13578" max="13578" width="2.796875" style="102" customWidth="1"/>
    <col min="13579" max="13579" width="3.8984375" style="102" customWidth="1"/>
    <col min="13580" max="13580" width="2.19921875" style="102" customWidth="1"/>
    <col min="13581" max="13827" width="8.09765625" style="102" customWidth="1"/>
    <col min="13828" max="13828" width="2" style="102" customWidth="1"/>
    <col min="13829" max="13829" width="21.796875" style="102" customWidth="1"/>
    <col min="13830" max="13830" width="3.59765625" style="102" customWidth="1"/>
    <col min="13831" max="13833" width="18.09765625" style="102" customWidth="1"/>
    <col min="13834" max="13834" width="2.796875" style="102" customWidth="1"/>
    <col min="13835" max="13835" width="3.8984375" style="102" customWidth="1"/>
    <col min="13836" max="13836" width="2.19921875" style="102" customWidth="1"/>
    <col min="13837" max="14083" width="8.09765625" style="102" customWidth="1"/>
    <col min="14084" max="14084" width="2" style="102" customWidth="1"/>
    <col min="14085" max="14085" width="21.796875" style="102" customWidth="1"/>
    <col min="14086" max="14086" width="3.59765625" style="102" customWidth="1"/>
    <col min="14087" max="14089" width="18.09765625" style="102" customWidth="1"/>
    <col min="14090" max="14090" width="2.796875" style="102" customWidth="1"/>
    <col min="14091" max="14091" width="3.8984375" style="102" customWidth="1"/>
    <col min="14092" max="14092" width="2.19921875" style="102" customWidth="1"/>
    <col min="14093" max="14339" width="8.09765625" style="102" customWidth="1"/>
    <col min="14340" max="14340" width="2" style="102" customWidth="1"/>
    <col min="14341" max="14341" width="21.796875" style="102" customWidth="1"/>
    <col min="14342" max="14342" width="3.59765625" style="102" customWidth="1"/>
    <col min="14343" max="14345" width="18.09765625" style="102" customWidth="1"/>
    <col min="14346" max="14346" width="2.796875" style="102" customWidth="1"/>
    <col min="14347" max="14347" width="3.8984375" style="102" customWidth="1"/>
    <col min="14348" max="14348" width="2.19921875" style="102" customWidth="1"/>
    <col min="14349" max="14595" width="8.09765625" style="102" customWidth="1"/>
    <col min="14596" max="14596" width="2" style="102" customWidth="1"/>
    <col min="14597" max="14597" width="21.796875" style="102" customWidth="1"/>
    <col min="14598" max="14598" width="3.59765625" style="102" customWidth="1"/>
    <col min="14599" max="14601" width="18.09765625" style="102" customWidth="1"/>
    <col min="14602" max="14602" width="2.796875" style="102" customWidth="1"/>
    <col min="14603" max="14603" width="3.8984375" style="102" customWidth="1"/>
    <col min="14604" max="14604" width="2.19921875" style="102" customWidth="1"/>
    <col min="14605" max="14851" width="8.09765625" style="102" customWidth="1"/>
    <col min="14852" max="14852" width="2" style="102" customWidth="1"/>
    <col min="14853" max="14853" width="21.796875" style="102" customWidth="1"/>
    <col min="14854" max="14854" width="3.59765625" style="102" customWidth="1"/>
    <col min="14855" max="14857" width="18.09765625" style="102" customWidth="1"/>
    <col min="14858" max="14858" width="2.796875" style="102" customWidth="1"/>
    <col min="14859" max="14859" width="3.8984375" style="102" customWidth="1"/>
    <col min="14860" max="14860" width="2.19921875" style="102" customWidth="1"/>
    <col min="14861" max="15107" width="8.09765625" style="102" customWidth="1"/>
    <col min="15108" max="15108" width="2" style="102" customWidth="1"/>
    <col min="15109" max="15109" width="21.796875" style="102" customWidth="1"/>
    <col min="15110" max="15110" width="3.59765625" style="102" customWidth="1"/>
    <col min="15111" max="15113" width="18.09765625" style="102" customWidth="1"/>
    <col min="15114" max="15114" width="2.796875" style="102" customWidth="1"/>
    <col min="15115" max="15115" width="3.8984375" style="102" customWidth="1"/>
    <col min="15116" max="15116" width="2.19921875" style="102" customWidth="1"/>
    <col min="15117" max="15363" width="8.09765625" style="102" customWidth="1"/>
    <col min="15364" max="15364" width="2" style="102" customWidth="1"/>
    <col min="15365" max="15365" width="21.796875" style="102" customWidth="1"/>
    <col min="15366" max="15366" width="3.59765625" style="102" customWidth="1"/>
    <col min="15367" max="15369" width="18.09765625" style="102" customWidth="1"/>
    <col min="15370" max="15370" width="2.796875" style="102" customWidth="1"/>
    <col min="15371" max="15371" width="3.8984375" style="102" customWidth="1"/>
    <col min="15372" max="15372" width="2.19921875" style="102" customWidth="1"/>
    <col min="15373" max="15619" width="8.09765625" style="102" customWidth="1"/>
    <col min="15620" max="15620" width="2" style="102" customWidth="1"/>
    <col min="15621" max="15621" width="21.796875" style="102" customWidth="1"/>
    <col min="15622" max="15622" width="3.59765625" style="102" customWidth="1"/>
    <col min="15623" max="15625" width="18.09765625" style="102" customWidth="1"/>
    <col min="15626" max="15626" width="2.796875" style="102" customWidth="1"/>
    <col min="15627" max="15627" width="3.8984375" style="102" customWidth="1"/>
    <col min="15628" max="15628" width="2.19921875" style="102" customWidth="1"/>
    <col min="15629" max="15875" width="8.09765625" style="102" customWidth="1"/>
    <col min="15876" max="15876" width="2" style="102" customWidth="1"/>
    <col min="15877" max="15877" width="21.796875" style="102" customWidth="1"/>
    <col min="15878" max="15878" width="3.59765625" style="102" customWidth="1"/>
    <col min="15879" max="15881" width="18.09765625" style="102" customWidth="1"/>
    <col min="15882" max="15882" width="2.796875" style="102" customWidth="1"/>
    <col min="15883" max="15883" width="3.8984375" style="102" customWidth="1"/>
    <col min="15884" max="15884" width="2.19921875" style="102" customWidth="1"/>
    <col min="15885" max="16131" width="8.09765625" style="102" customWidth="1"/>
    <col min="16132" max="16132" width="2" style="102" customWidth="1"/>
    <col min="16133" max="16133" width="21.796875" style="102" customWidth="1"/>
    <col min="16134" max="16134" width="3.59765625" style="102" customWidth="1"/>
    <col min="16135" max="16137" width="18.09765625" style="102" customWidth="1"/>
    <col min="16138" max="16138" width="2.796875" style="102" customWidth="1"/>
    <col min="16139" max="16139" width="3.8984375" style="102" customWidth="1"/>
    <col min="16140" max="16140" width="2.19921875" style="102" customWidth="1"/>
    <col min="16141" max="16384" width="8.09765625" style="102" customWidth="1"/>
  </cols>
  <sheetData>
    <row r="1" spans="1:12" ht="20.100000000000001" customHeight="1" x14ac:dyDescent="0.45">
      <c r="A1" s="166" t="s">
        <v>194</v>
      </c>
      <c r="B1" s="105"/>
      <c r="C1" s="105"/>
      <c r="D1" s="105"/>
      <c r="E1" s="105"/>
      <c r="F1" s="105"/>
      <c r="G1" s="105"/>
      <c r="H1" s="105"/>
      <c r="I1" s="105"/>
      <c r="J1" s="105"/>
      <c r="K1" s="105"/>
      <c r="L1" s="105"/>
    </row>
    <row r="2" spans="1:12" ht="20.100000000000001" customHeight="1" x14ac:dyDescent="0.45">
      <c r="A2" s="166"/>
      <c r="B2" s="105"/>
      <c r="C2" s="105"/>
      <c r="D2" s="105"/>
      <c r="E2" s="105"/>
      <c r="F2" s="105"/>
      <c r="G2" s="105"/>
      <c r="H2" s="105"/>
      <c r="I2" s="667" t="s">
        <v>319</v>
      </c>
      <c r="J2" s="667"/>
      <c r="K2" s="667"/>
      <c r="L2" s="105"/>
    </row>
    <row r="3" spans="1:12" ht="20.100000000000001" customHeight="1" x14ac:dyDescent="0.45">
      <c r="A3" s="166"/>
      <c r="B3" s="105"/>
      <c r="C3" s="105"/>
      <c r="D3" s="105"/>
      <c r="E3" s="105"/>
      <c r="F3" s="105"/>
      <c r="G3" s="105"/>
      <c r="H3" s="105"/>
      <c r="I3" s="156"/>
      <c r="J3" s="156"/>
      <c r="K3" s="156"/>
      <c r="L3" s="105"/>
    </row>
    <row r="4" spans="1:12" ht="20.100000000000001" customHeight="1" x14ac:dyDescent="0.45">
      <c r="A4" s="668" t="s">
        <v>193</v>
      </c>
      <c r="B4" s="668"/>
      <c r="C4" s="668"/>
      <c r="D4" s="668"/>
      <c r="E4" s="668"/>
      <c r="F4" s="668"/>
      <c r="G4" s="668"/>
      <c r="H4" s="668"/>
      <c r="I4" s="668"/>
      <c r="J4" s="668"/>
      <c r="K4" s="668"/>
      <c r="L4" s="105"/>
    </row>
    <row r="5" spans="1:12" ht="20.100000000000001" customHeight="1" x14ac:dyDescent="0.45">
      <c r="A5" s="165"/>
      <c r="B5" s="165"/>
      <c r="C5" s="165"/>
      <c r="D5" s="165"/>
      <c r="E5" s="165"/>
      <c r="F5" s="165"/>
      <c r="G5" s="165"/>
      <c r="H5" s="165"/>
      <c r="I5" s="165"/>
      <c r="J5" s="165"/>
      <c r="K5" s="165"/>
      <c r="L5" s="105"/>
    </row>
    <row r="6" spans="1:12" ht="30" customHeight="1" x14ac:dyDescent="0.45">
      <c r="A6" s="165"/>
      <c r="B6" s="164" t="s">
        <v>192</v>
      </c>
      <c r="C6" s="163"/>
      <c r="D6" s="162"/>
      <c r="E6" s="162" t="s">
        <v>278</v>
      </c>
      <c r="F6" s="162"/>
      <c r="G6" s="162"/>
      <c r="H6" s="162"/>
      <c r="I6" s="162"/>
      <c r="J6" s="162"/>
      <c r="K6" s="161"/>
      <c r="L6" s="105"/>
    </row>
    <row r="7" spans="1:12" ht="30" customHeight="1" x14ac:dyDescent="0.45">
      <c r="A7" s="105"/>
      <c r="B7" s="160" t="s">
        <v>191</v>
      </c>
      <c r="C7" s="669" t="s">
        <v>279</v>
      </c>
      <c r="D7" s="669"/>
      <c r="E7" s="669"/>
      <c r="F7" s="669"/>
      <c r="G7" s="669"/>
      <c r="H7" s="669"/>
      <c r="I7" s="669"/>
      <c r="J7" s="669"/>
      <c r="K7" s="670"/>
      <c r="L7" s="105"/>
    </row>
    <row r="8" spans="1:12" ht="30" customHeight="1" x14ac:dyDescent="0.45">
      <c r="A8" s="105"/>
      <c r="B8" s="159" t="s">
        <v>190</v>
      </c>
      <c r="C8" s="671" t="s">
        <v>280</v>
      </c>
      <c r="D8" s="672"/>
      <c r="E8" s="672"/>
      <c r="F8" s="672"/>
      <c r="G8" s="672"/>
      <c r="H8" s="672"/>
      <c r="I8" s="672"/>
      <c r="J8" s="672"/>
      <c r="K8" s="673"/>
      <c r="L8" s="105"/>
    </row>
    <row r="9" spans="1:12" ht="30" customHeight="1" x14ac:dyDescent="0.45">
      <c r="A9" s="105"/>
      <c r="B9" s="158" t="s">
        <v>189</v>
      </c>
      <c r="C9" s="671" t="s">
        <v>320</v>
      </c>
      <c r="D9" s="672"/>
      <c r="E9" s="672"/>
      <c r="F9" s="672"/>
      <c r="G9" s="672"/>
      <c r="H9" s="672"/>
      <c r="I9" s="672"/>
      <c r="J9" s="672"/>
      <c r="K9" s="673"/>
      <c r="L9" s="105"/>
    </row>
    <row r="10" spans="1:12" ht="18.75" customHeight="1" x14ac:dyDescent="0.45">
      <c r="A10" s="105"/>
      <c r="B10" s="679" t="s">
        <v>188</v>
      </c>
      <c r="C10" s="112"/>
      <c r="D10" s="105"/>
      <c r="E10" s="105"/>
      <c r="F10" s="105"/>
      <c r="G10" s="105"/>
      <c r="H10" s="105"/>
      <c r="I10" s="105"/>
      <c r="J10" s="105"/>
      <c r="K10" s="111"/>
      <c r="L10" s="105"/>
    </row>
    <row r="11" spans="1:12" ht="32.25" customHeight="1" x14ac:dyDescent="0.45">
      <c r="A11" s="105"/>
      <c r="B11" s="679"/>
      <c r="C11" s="112"/>
      <c r="D11" s="683" t="s">
        <v>187</v>
      </c>
      <c r="E11" s="683"/>
      <c r="F11" s="157"/>
      <c r="G11" s="143">
        <v>24.2</v>
      </c>
      <c r="H11" s="144" t="s">
        <v>170</v>
      </c>
      <c r="I11" s="156"/>
      <c r="J11" s="156"/>
      <c r="K11" s="111"/>
      <c r="L11" s="105"/>
    </row>
    <row r="12" spans="1:12" ht="20.25" customHeight="1" x14ac:dyDescent="0.45">
      <c r="A12" s="105"/>
      <c r="B12" s="680"/>
      <c r="C12" s="110"/>
      <c r="D12" s="155" t="s">
        <v>186</v>
      </c>
      <c r="E12" s="155"/>
      <c r="F12" s="109"/>
      <c r="G12" s="109"/>
      <c r="H12" s="109"/>
      <c r="I12" s="109"/>
      <c r="J12" s="109"/>
      <c r="K12" s="108"/>
      <c r="L12" s="105"/>
    </row>
    <row r="13" spans="1:12" ht="30" customHeight="1" x14ac:dyDescent="0.45">
      <c r="A13" s="105"/>
      <c r="B13" s="154" t="s">
        <v>185</v>
      </c>
      <c r="C13" s="671" t="s">
        <v>321</v>
      </c>
      <c r="D13" s="672"/>
      <c r="E13" s="672"/>
      <c r="F13" s="672"/>
      <c r="G13" s="672"/>
      <c r="H13" s="672"/>
      <c r="I13" s="672"/>
      <c r="J13" s="672"/>
      <c r="K13" s="673"/>
      <c r="L13" s="105"/>
    </row>
    <row r="14" spans="1:12" x14ac:dyDescent="0.45">
      <c r="A14" s="105"/>
      <c r="B14" s="682" t="s">
        <v>184</v>
      </c>
      <c r="C14" s="153"/>
      <c r="D14" s="107"/>
      <c r="E14" s="107"/>
      <c r="F14" s="107"/>
      <c r="G14" s="107"/>
      <c r="H14" s="107"/>
      <c r="I14" s="107"/>
      <c r="J14" s="107"/>
      <c r="K14" s="152"/>
      <c r="L14" s="105"/>
    </row>
    <row r="15" spans="1:12" ht="24.75" customHeight="1" thickBot="1" x14ac:dyDescent="0.5">
      <c r="A15" s="105"/>
      <c r="B15" s="679"/>
      <c r="C15" s="112"/>
      <c r="D15" s="139" t="s">
        <v>183</v>
      </c>
      <c r="E15" s="105"/>
      <c r="F15" s="105"/>
      <c r="G15" s="105"/>
      <c r="H15" s="105"/>
      <c r="I15" s="105"/>
      <c r="J15" s="105"/>
      <c r="K15" s="111"/>
      <c r="L15" s="105"/>
    </row>
    <row r="16" spans="1:12" ht="24" customHeight="1" x14ac:dyDescent="0.45">
      <c r="A16" s="105"/>
      <c r="B16" s="679"/>
      <c r="C16" s="112"/>
      <c r="D16" s="151"/>
      <c r="E16" s="684" t="s">
        <v>182</v>
      </c>
      <c r="F16" s="685"/>
      <c r="G16" s="150" t="s">
        <v>181</v>
      </c>
      <c r="H16" s="149"/>
      <c r="I16" s="148" t="s">
        <v>180</v>
      </c>
      <c r="J16" s="147"/>
      <c r="K16" s="111"/>
      <c r="L16" s="105"/>
    </row>
    <row r="17" spans="1:12" ht="24" customHeight="1" x14ac:dyDescent="0.45">
      <c r="A17" s="105"/>
      <c r="B17" s="679"/>
      <c r="C17" s="112"/>
      <c r="D17" s="146" t="s">
        <v>171</v>
      </c>
      <c r="E17" s="143">
        <v>4.5999999999999996</v>
      </c>
      <c r="F17" s="134" t="s">
        <v>170</v>
      </c>
      <c r="G17" s="143">
        <v>3.6</v>
      </c>
      <c r="H17" s="122" t="s">
        <v>170</v>
      </c>
      <c r="I17" s="121">
        <f>E17+G17</f>
        <v>8.1999999999999993</v>
      </c>
      <c r="J17" s="120" t="s">
        <v>170</v>
      </c>
      <c r="K17" s="111"/>
      <c r="L17" s="105"/>
    </row>
    <row r="18" spans="1:12" ht="24" customHeight="1" thickBot="1" x14ac:dyDescent="0.5">
      <c r="A18" s="105"/>
      <c r="B18" s="679"/>
      <c r="C18" s="112"/>
      <c r="D18" s="145" t="s">
        <v>169</v>
      </c>
      <c r="E18" s="143">
        <v>744</v>
      </c>
      <c r="F18" s="144" t="s">
        <v>168</v>
      </c>
      <c r="G18" s="143">
        <v>576</v>
      </c>
      <c r="H18" s="142" t="s">
        <v>168</v>
      </c>
      <c r="I18" s="116">
        <f>E18+G18</f>
        <v>1320</v>
      </c>
      <c r="J18" s="115" t="s">
        <v>168</v>
      </c>
      <c r="K18" s="111"/>
      <c r="L18" s="105"/>
    </row>
    <row r="19" spans="1:12" ht="24.75" customHeight="1" thickBot="1" x14ac:dyDescent="0.5">
      <c r="A19" s="105"/>
      <c r="B19" s="679"/>
      <c r="C19" s="112"/>
      <c r="D19" s="139" t="s">
        <v>179</v>
      </c>
      <c r="E19" s="105"/>
      <c r="F19" s="105"/>
      <c r="G19" s="113"/>
      <c r="H19" s="113"/>
      <c r="I19" s="113"/>
      <c r="J19" s="113"/>
      <c r="K19" s="111"/>
      <c r="L19" s="105"/>
    </row>
    <row r="20" spans="1:12" ht="24" customHeight="1" x14ac:dyDescent="0.45">
      <c r="A20" s="105"/>
      <c r="B20" s="679"/>
      <c r="C20" s="112"/>
      <c r="D20" s="138"/>
      <c r="E20" s="137" t="s">
        <v>178</v>
      </c>
      <c r="F20" s="136"/>
      <c r="G20" s="131"/>
      <c r="H20" s="138"/>
      <c r="I20" s="137" t="s">
        <v>177</v>
      </c>
      <c r="J20" s="136"/>
      <c r="K20" s="111"/>
      <c r="L20" s="105"/>
    </row>
    <row r="21" spans="1:12" ht="24" customHeight="1" x14ac:dyDescent="0.45">
      <c r="A21" s="105"/>
      <c r="B21" s="679"/>
      <c r="C21" s="112"/>
      <c r="D21" s="135" t="s">
        <v>171</v>
      </c>
      <c r="E21" s="141">
        <v>1</v>
      </c>
      <c r="F21" s="120" t="s">
        <v>170</v>
      </c>
      <c r="G21" s="131"/>
      <c r="H21" s="135" t="s">
        <v>171</v>
      </c>
      <c r="I21" s="141"/>
      <c r="J21" s="120" t="s">
        <v>170</v>
      </c>
      <c r="K21" s="111"/>
      <c r="L21" s="105"/>
    </row>
    <row r="22" spans="1:12" ht="24" customHeight="1" thickBot="1" x14ac:dyDescent="0.5">
      <c r="A22" s="105"/>
      <c r="B22" s="679"/>
      <c r="C22" s="112"/>
      <c r="D22" s="133" t="s">
        <v>169</v>
      </c>
      <c r="E22" s="140">
        <v>160</v>
      </c>
      <c r="F22" s="115" t="s">
        <v>168</v>
      </c>
      <c r="G22" s="131"/>
      <c r="H22" s="133" t="s">
        <v>169</v>
      </c>
      <c r="I22" s="140"/>
      <c r="J22" s="115" t="s">
        <v>168</v>
      </c>
      <c r="K22" s="111"/>
      <c r="L22" s="105"/>
    </row>
    <row r="23" spans="1:12" ht="29.25" customHeight="1" thickBot="1" x14ac:dyDescent="0.5">
      <c r="A23" s="105"/>
      <c r="B23" s="679"/>
      <c r="C23" s="112"/>
      <c r="D23" s="139" t="s">
        <v>176</v>
      </c>
      <c r="E23" s="113"/>
      <c r="F23" s="113"/>
      <c r="G23" s="113"/>
      <c r="H23" s="113"/>
      <c r="I23" s="113"/>
      <c r="J23" s="113"/>
      <c r="K23" s="111"/>
      <c r="L23" s="105"/>
    </row>
    <row r="24" spans="1:12" ht="24" customHeight="1" x14ac:dyDescent="0.45">
      <c r="A24" s="105"/>
      <c r="B24" s="679"/>
      <c r="C24" s="112"/>
      <c r="D24" s="113"/>
      <c r="E24" s="113"/>
      <c r="F24" s="113"/>
      <c r="G24" s="113"/>
      <c r="H24" s="138"/>
      <c r="I24" s="137" t="s">
        <v>175</v>
      </c>
      <c r="J24" s="136"/>
      <c r="K24" s="111"/>
      <c r="L24" s="105"/>
    </row>
    <row r="25" spans="1:12" ht="24" customHeight="1" x14ac:dyDescent="0.45">
      <c r="A25" s="105"/>
      <c r="B25" s="679"/>
      <c r="C25" s="112"/>
      <c r="D25" s="113"/>
      <c r="E25" s="113"/>
      <c r="F25" s="113"/>
      <c r="G25" s="113"/>
      <c r="H25" s="135" t="s">
        <v>171</v>
      </c>
      <c r="I25" s="134">
        <f>I17+E21+I21</f>
        <v>9.1999999999999993</v>
      </c>
      <c r="J25" s="120" t="s">
        <v>170</v>
      </c>
      <c r="K25" s="111"/>
      <c r="L25" s="105"/>
    </row>
    <row r="26" spans="1:12" ht="24" customHeight="1" thickBot="1" x14ac:dyDescent="0.5">
      <c r="A26" s="105"/>
      <c r="B26" s="679"/>
      <c r="C26" s="112"/>
      <c r="D26" s="114"/>
      <c r="E26" s="131"/>
      <c r="F26" s="114"/>
      <c r="G26" s="131"/>
      <c r="H26" s="133" t="s">
        <v>169</v>
      </c>
      <c r="I26" s="132">
        <f>I18+E22+I22</f>
        <v>1480</v>
      </c>
      <c r="J26" s="115" t="s">
        <v>168</v>
      </c>
      <c r="K26" s="111"/>
      <c r="L26" s="105"/>
    </row>
    <row r="27" spans="1:12" ht="15.75" customHeight="1" x14ac:dyDescent="0.45">
      <c r="A27" s="105"/>
      <c r="B27" s="679"/>
      <c r="C27" s="112"/>
      <c r="D27" s="114"/>
      <c r="E27" s="131"/>
      <c r="F27" s="114"/>
      <c r="G27" s="131"/>
      <c r="H27" s="113"/>
      <c r="I27" s="113"/>
      <c r="J27" s="113"/>
      <c r="K27" s="111"/>
      <c r="L27" s="105"/>
    </row>
    <row r="28" spans="1:12" ht="29.25" customHeight="1" thickBot="1" x14ac:dyDescent="0.5">
      <c r="A28" s="105"/>
      <c r="B28" s="679"/>
      <c r="C28" s="130"/>
      <c r="D28" s="129" t="s">
        <v>174</v>
      </c>
      <c r="E28" s="128"/>
      <c r="F28" s="128"/>
      <c r="G28" s="128"/>
      <c r="H28" s="128"/>
      <c r="I28" s="128"/>
      <c r="J28" s="128"/>
      <c r="K28" s="127"/>
      <c r="L28" s="105"/>
    </row>
    <row r="29" spans="1:12" ht="29.25" customHeight="1" x14ac:dyDescent="0.45">
      <c r="A29" s="105"/>
      <c r="B29" s="679"/>
      <c r="C29" s="112"/>
      <c r="D29" s="105"/>
      <c r="E29" s="105"/>
      <c r="F29" s="126"/>
      <c r="G29" s="686" t="s">
        <v>173</v>
      </c>
      <c r="H29" s="687"/>
      <c r="I29" s="688" t="s">
        <v>172</v>
      </c>
      <c r="J29" s="687"/>
      <c r="K29" s="111"/>
      <c r="L29" s="105"/>
    </row>
    <row r="30" spans="1:12" ht="29.25" customHeight="1" x14ac:dyDescent="0.45">
      <c r="A30" s="105"/>
      <c r="B30" s="679"/>
      <c r="C30" s="112"/>
      <c r="D30" s="125"/>
      <c r="E30" s="125"/>
      <c r="F30" s="124" t="s">
        <v>171</v>
      </c>
      <c r="G30" s="123">
        <v>9.1999999999999993</v>
      </c>
      <c r="H30" s="122" t="s">
        <v>170</v>
      </c>
      <c r="I30" s="121">
        <f>G30</f>
        <v>9.1999999999999993</v>
      </c>
      <c r="J30" s="120" t="s">
        <v>170</v>
      </c>
      <c r="K30" s="111"/>
      <c r="L30" s="105"/>
    </row>
    <row r="31" spans="1:12" ht="29.25" customHeight="1" thickBot="1" x14ac:dyDescent="0.5">
      <c r="A31" s="105"/>
      <c r="B31" s="679"/>
      <c r="C31" s="112"/>
      <c r="D31" s="114"/>
      <c r="E31" s="114"/>
      <c r="F31" s="119" t="s">
        <v>169</v>
      </c>
      <c r="G31" s="118">
        <v>1480</v>
      </c>
      <c r="H31" s="117" t="s">
        <v>168</v>
      </c>
      <c r="I31" s="116">
        <f>G31</f>
        <v>1480</v>
      </c>
      <c r="J31" s="115" t="s">
        <v>168</v>
      </c>
      <c r="K31" s="111"/>
      <c r="L31" s="105"/>
    </row>
    <row r="32" spans="1:12" ht="29.25" customHeight="1" x14ac:dyDescent="0.45">
      <c r="A32" s="105"/>
      <c r="B32" s="679"/>
      <c r="C32" s="112"/>
      <c r="D32" s="114"/>
      <c r="E32" s="113"/>
      <c r="F32" s="113"/>
      <c r="G32" s="113"/>
      <c r="H32" s="113"/>
      <c r="I32" s="113"/>
      <c r="J32" s="113"/>
      <c r="K32" s="111"/>
      <c r="L32" s="105"/>
    </row>
    <row r="33" spans="1:12" ht="29.25" customHeight="1" x14ac:dyDescent="0.45">
      <c r="A33" s="105"/>
      <c r="B33" s="679"/>
      <c r="C33" s="112"/>
      <c r="D33" s="674" t="s">
        <v>167</v>
      </c>
      <c r="E33" s="675"/>
      <c r="F33" s="675"/>
      <c r="G33" s="675"/>
      <c r="H33" s="676"/>
      <c r="I33" s="677" t="str">
        <f>IF(I26&lt;=I31,"可","不可")</f>
        <v>可</v>
      </c>
      <c r="J33" s="678"/>
      <c r="K33" s="111"/>
      <c r="L33" s="105"/>
    </row>
    <row r="34" spans="1:12" x14ac:dyDescent="0.45">
      <c r="A34" s="105"/>
      <c r="B34" s="680"/>
      <c r="C34" s="110"/>
      <c r="D34" s="109"/>
      <c r="E34" s="109"/>
      <c r="F34" s="109"/>
      <c r="G34" s="109"/>
      <c r="H34" s="109"/>
      <c r="I34" s="109"/>
      <c r="J34" s="109"/>
      <c r="K34" s="108"/>
      <c r="L34" s="105"/>
    </row>
    <row r="35" spans="1:12" x14ac:dyDescent="0.45">
      <c r="A35" s="105"/>
      <c r="B35" s="107"/>
      <c r="C35" s="107"/>
      <c r="D35" s="107"/>
      <c r="E35" s="107"/>
      <c r="F35" s="107"/>
      <c r="G35" s="107"/>
      <c r="H35" s="107"/>
      <c r="I35" s="107"/>
      <c r="J35" s="107"/>
      <c r="K35" s="107"/>
      <c r="L35" s="105"/>
    </row>
    <row r="36" spans="1:12" ht="17.25" customHeight="1" x14ac:dyDescent="0.45">
      <c r="A36" s="105"/>
      <c r="B36" s="681" t="s">
        <v>166</v>
      </c>
      <c r="C36" s="681"/>
      <c r="D36" s="681"/>
      <c r="E36" s="681"/>
      <c r="F36" s="681"/>
      <c r="G36" s="681"/>
      <c r="H36" s="681"/>
      <c r="I36" s="681"/>
      <c r="J36" s="681"/>
      <c r="K36" s="681"/>
      <c r="L36" s="105"/>
    </row>
    <row r="37" spans="1:12" ht="17.25" customHeight="1" x14ac:dyDescent="0.45">
      <c r="A37" s="105"/>
      <c r="B37" s="681"/>
      <c r="C37" s="681"/>
      <c r="D37" s="681"/>
      <c r="E37" s="681"/>
      <c r="F37" s="681"/>
      <c r="G37" s="681"/>
      <c r="H37" s="681"/>
      <c r="I37" s="681"/>
      <c r="J37" s="681"/>
      <c r="K37" s="681"/>
      <c r="L37" s="105"/>
    </row>
    <row r="38" spans="1:12" ht="17.25" customHeight="1" x14ac:dyDescent="0.45">
      <c r="A38" s="105"/>
      <c r="B38" s="681"/>
      <c r="C38" s="681"/>
      <c r="D38" s="681"/>
      <c r="E38" s="681"/>
      <c r="F38" s="681"/>
      <c r="G38" s="681"/>
      <c r="H38" s="681"/>
      <c r="I38" s="681"/>
      <c r="J38" s="681"/>
      <c r="K38" s="681"/>
      <c r="L38" s="105"/>
    </row>
    <row r="39" spans="1:12" ht="17.25" customHeight="1" x14ac:dyDescent="0.45">
      <c r="A39" s="105"/>
      <c r="B39" s="681"/>
      <c r="C39" s="681"/>
      <c r="D39" s="681"/>
      <c r="E39" s="681"/>
      <c r="F39" s="681"/>
      <c r="G39" s="681"/>
      <c r="H39" s="681"/>
      <c r="I39" s="681"/>
      <c r="J39" s="681"/>
      <c r="K39" s="681"/>
      <c r="L39" s="105"/>
    </row>
    <row r="40" spans="1:12" ht="17.25" customHeight="1" x14ac:dyDescent="0.45">
      <c r="A40" s="105"/>
      <c r="B40" s="681"/>
      <c r="C40" s="681"/>
      <c r="D40" s="681"/>
      <c r="E40" s="681"/>
      <c r="F40" s="681"/>
      <c r="G40" s="681"/>
      <c r="H40" s="681"/>
      <c r="I40" s="681"/>
      <c r="J40" s="681"/>
      <c r="K40" s="681"/>
      <c r="L40" s="105"/>
    </row>
    <row r="41" spans="1:12" ht="17.25" customHeight="1" x14ac:dyDescent="0.45">
      <c r="A41" s="105"/>
      <c r="B41" s="106"/>
      <c r="C41" s="106"/>
      <c r="D41" s="106"/>
      <c r="E41" s="106"/>
      <c r="F41" s="106"/>
      <c r="G41" s="106"/>
      <c r="H41" s="106"/>
      <c r="I41" s="106"/>
      <c r="J41" s="106"/>
      <c r="K41" s="106"/>
      <c r="L41" s="105"/>
    </row>
    <row r="45" spans="1:12" x14ac:dyDescent="0.45">
      <c r="B45" s="104"/>
    </row>
    <row r="46" spans="1:12" x14ac:dyDescent="0.45">
      <c r="B46" s="103"/>
    </row>
    <row r="47" spans="1:12" x14ac:dyDescent="0.45">
      <c r="B47" s="103"/>
    </row>
    <row r="48" spans="1:12" x14ac:dyDescent="0.45">
      <c r="B48" s="103"/>
    </row>
    <row r="49" spans="2:2" x14ac:dyDescent="0.45">
      <c r="B49" s="103"/>
    </row>
    <row r="50" spans="2:2" x14ac:dyDescent="0.45">
      <c r="B50" s="103"/>
    </row>
  </sheetData>
  <mergeCells count="15">
    <mergeCell ref="D33:H33"/>
    <mergeCell ref="I33:J33"/>
    <mergeCell ref="B10:B12"/>
    <mergeCell ref="B36:K40"/>
    <mergeCell ref="B14:B34"/>
    <mergeCell ref="D11:E11"/>
    <mergeCell ref="C13:K13"/>
    <mergeCell ref="E16:F16"/>
    <mergeCell ref="G29:H29"/>
    <mergeCell ref="I29:J29"/>
    <mergeCell ref="I2:K2"/>
    <mergeCell ref="A4:K4"/>
    <mergeCell ref="C7:K7"/>
    <mergeCell ref="C8:K8"/>
    <mergeCell ref="C9:K9"/>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642F9-07CB-4809-BCE2-9D5F53BB7CA9}">
  <dimension ref="B1:DH83"/>
  <sheetViews>
    <sheetView topLeftCell="A41" workbookViewId="0">
      <selection activeCell="AG55" sqref="AG55"/>
    </sheetView>
  </sheetViews>
  <sheetFormatPr defaultColWidth="8.09765625" defaultRowHeight="14.4" x14ac:dyDescent="0.45"/>
  <cols>
    <col min="1" max="1" width="3.3984375" style="168" customWidth="1"/>
    <col min="2" max="2" width="2.69921875" style="168" customWidth="1"/>
    <col min="3" max="3" width="4.796875" style="168" customWidth="1"/>
    <col min="4" max="7" width="3.09765625" style="167" customWidth="1"/>
    <col min="8" max="64" width="3.09765625" style="168" customWidth="1"/>
    <col min="65" max="65" width="3" style="168" customWidth="1"/>
    <col min="66" max="68" width="2.8984375" style="168" customWidth="1"/>
    <col min="69" max="76" width="3" style="168" customWidth="1"/>
    <col min="77" max="78" width="6.8984375" style="168" customWidth="1"/>
    <col min="79" max="80" width="2.3984375" style="168" customWidth="1"/>
    <col min="81" max="16384" width="8.09765625" style="168"/>
  </cols>
  <sheetData>
    <row r="1" spans="2:112" ht="21" customHeight="1" x14ac:dyDescent="0.45">
      <c r="B1" s="167"/>
      <c r="C1" s="167"/>
      <c r="G1" s="168"/>
      <c r="W1" s="168" t="s">
        <v>195</v>
      </c>
      <c r="AK1" s="169"/>
      <c r="AO1" s="170"/>
      <c r="AZ1" s="170"/>
      <c r="BA1" s="170"/>
      <c r="BB1" s="170"/>
      <c r="BC1" s="170"/>
      <c r="BD1" s="170"/>
      <c r="BE1" s="170"/>
      <c r="BF1" s="170"/>
      <c r="BG1" s="170"/>
      <c r="BH1" s="170"/>
      <c r="BI1" s="170"/>
      <c r="BJ1" s="170"/>
      <c r="BK1" s="170"/>
      <c r="BL1" s="170"/>
      <c r="BM1" s="170"/>
      <c r="BN1" s="170"/>
      <c r="BO1" s="170"/>
      <c r="BP1" s="170"/>
      <c r="BQ1" s="170"/>
      <c r="BR1" s="170"/>
      <c r="BS1" s="169"/>
      <c r="BT1" s="169"/>
      <c r="BU1" s="169"/>
      <c r="BV1" s="169"/>
      <c r="BW1" s="169"/>
      <c r="BX1" s="169"/>
      <c r="BY1" s="169"/>
      <c r="BZ1" s="169"/>
      <c r="CA1" s="169"/>
      <c r="CB1" s="169"/>
      <c r="CC1" s="169"/>
      <c r="CD1" s="169"/>
      <c r="CE1" s="169"/>
    </row>
    <row r="2" spans="2:112" ht="21" customHeight="1" x14ac:dyDescent="0.45">
      <c r="B2" s="167"/>
      <c r="C2" s="167"/>
      <c r="G2" s="168"/>
      <c r="Y2" s="168">
        <v>-1</v>
      </c>
      <c r="AO2" s="1013" t="s">
        <v>196</v>
      </c>
      <c r="AP2" s="1013"/>
      <c r="AQ2" s="1013"/>
      <c r="AR2" s="1013"/>
      <c r="AS2" s="1013"/>
      <c r="AT2" s="1013"/>
      <c r="AU2" s="1013"/>
      <c r="AV2" s="1013"/>
      <c r="AW2" s="1014" t="s">
        <v>278</v>
      </c>
      <c r="AX2" s="1015"/>
      <c r="AY2" s="1015"/>
      <c r="AZ2" s="1015"/>
      <c r="BA2" s="1015"/>
      <c r="BB2" s="1015"/>
      <c r="BC2" s="1015"/>
      <c r="BD2" s="1015"/>
      <c r="BE2" s="1015"/>
      <c r="BF2" s="1015"/>
      <c r="BG2" s="1015"/>
      <c r="BH2" s="1015"/>
      <c r="BI2" s="1015"/>
      <c r="BJ2" s="1015"/>
      <c r="BK2" s="1015"/>
      <c r="BL2" s="1015"/>
      <c r="BM2" s="1015"/>
      <c r="BN2" s="1015"/>
      <c r="BO2" s="1015"/>
      <c r="BP2" s="1015"/>
      <c r="BQ2" s="1015"/>
      <c r="BR2" s="1016"/>
      <c r="BS2" s="171"/>
      <c r="BT2" s="171"/>
      <c r="BU2" s="171"/>
      <c r="BV2" s="171"/>
      <c r="BW2" s="171"/>
      <c r="BX2" s="171"/>
      <c r="BY2" s="171"/>
      <c r="CA2" s="171"/>
      <c r="CB2" s="171"/>
      <c r="CC2" s="171"/>
      <c r="CD2" s="171"/>
      <c r="CE2" s="171"/>
    </row>
    <row r="3" spans="2:112" ht="21" customHeight="1" x14ac:dyDescent="0.45">
      <c r="B3" s="167"/>
      <c r="C3" s="167"/>
      <c r="G3" s="168"/>
      <c r="AO3" s="1013" t="s">
        <v>197</v>
      </c>
      <c r="AP3" s="1013"/>
      <c r="AQ3" s="1013"/>
      <c r="AR3" s="1013"/>
      <c r="AS3" s="1013"/>
      <c r="AT3" s="1013"/>
      <c r="AU3" s="1013"/>
      <c r="AV3" s="1013"/>
      <c r="AW3" s="1017">
        <v>2221101138</v>
      </c>
      <c r="AX3" s="1017"/>
      <c r="AY3" s="1017"/>
      <c r="AZ3" s="1017"/>
      <c r="BA3" s="1017"/>
      <c r="BB3" s="1017"/>
      <c r="BC3" s="1017"/>
      <c r="BD3" s="1017"/>
      <c r="BE3" s="1017"/>
      <c r="BF3" s="1017"/>
      <c r="BG3" s="1017"/>
      <c r="BH3" s="1017"/>
      <c r="BI3" s="1017"/>
      <c r="BJ3" s="1017"/>
      <c r="BK3" s="1018" t="s">
        <v>198</v>
      </c>
      <c r="BL3" s="1019"/>
      <c r="BM3" s="1019"/>
      <c r="BN3" s="1020"/>
      <c r="BO3" s="1021">
        <v>30</v>
      </c>
      <c r="BP3" s="1022"/>
      <c r="BQ3" s="1022"/>
      <c r="BR3" s="1023"/>
      <c r="BS3" s="171"/>
      <c r="BT3" s="171"/>
      <c r="BU3" s="171"/>
      <c r="BV3" s="171"/>
      <c r="BW3" s="171"/>
      <c r="BX3" s="171"/>
      <c r="BY3" s="171"/>
      <c r="CA3" s="171"/>
      <c r="CB3" s="171"/>
      <c r="CC3" s="171"/>
      <c r="CD3" s="171"/>
      <c r="CE3" s="171"/>
    </row>
    <row r="4" spans="2:112" ht="21" customHeight="1" x14ac:dyDescent="0.45">
      <c r="B4" s="167"/>
      <c r="C4" s="172"/>
      <c r="D4" s="1012" t="s">
        <v>199</v>
      </c>
      <c r="E4" s="1012"/>
      <c r="F4" s="1012"/>
      <c r="G4" s="1012"/>
      <c r="H4" s="1012"/>
      <c r="I4" s="1012"/>
      <c r="J4" s="1012"/>
      <c r="K4" s="173"/>
      <c r="L4" s="173"/>
      <c r="M4" s="174"/>
      <c r="N4" s="174"/>
      <c r="O4" s="174"/>
      <c r="P4" s="174"/>
      <c r="Q4" s="174"/>
      <c r="R4" s="174"/>
      <c r="S4" s="174"/>
      <c r="T4" s="174"/>
      <c r="U4" s="175"/>
      <c r="V4" s="176"/>
      <c r="W4" s="177"/>
      <c r="X4" s="178"/>
      <c r="Y4" s="178"/>
      <c r="Z4" s="179" t="s">
        <v>200</v>
      </c>
      <c r="AA4" s="180"/>
      <c r="CA4" s="747"/>
      <c r="CB4" s="747"/>
      <c r="CC4" s="747"/>
      <c r="CD4" s="747"/>
      <c r="CE4" s="747"/>
      <c r="CF4" s="747"/>
      <c r="CG4" s="747"/>
      <c r="CH4" s="1010"/>
      <c r="CI4" s="1010"/>
      <c r="CJ4" s="1010"/>
      <c r="CK4" s="1010"/>
      <c r="CL4" s="747"/>
      <c r="CM4" s="747"/>
      <c r="CN4" s="747"/>
      <c r="CO4" s="747"/>
      <c r="CP4" s="747"/>
      <c r="CQ4" s="747"/>
      <c r="CR4" s="747"/>
      <c r="CS4" s="747"/>
      <c r="CT4" s="747"/>
      <c r="CU4" s="747"/>
      <c r="CV4" s="747"/>
      <c r="CW4" s="747"/>
      <c r="CX4" s="747"/>
      <c r="CY4" s="747"/>
      <c r="CZ4" s="747"/>
      <c r="DA4" s="747"/>
      <c r="DB4" s="747"/>
      <c r="DC4" s="747"/>
      <c r="DD4" s="747"/>
      <c r="DE4" s="747"/>
      <c r="DF4" s="747"/>
      <c r="DG4" s="747"/>
      <c r="DH4" s="747"/>
    </row>
    <row r="5" spans="2:112" ht="27.75" customHeight="1" x14ac:dyDescent="0.45">
      <c r="B5" s="167"/>
      <c r="C5" s="172"/>
      <c r="D5" s="1008" t="s">
        <v>195</v>
      </c>
      <c r="E5" s="1008"/>
      <c r="F5" s="1008"/>
      <c r="G5" s="973" t="s">
        <v>201</v>
      </c>
      <c r="H5" s="973"/>
      <c r="I5" s="973"/>
      <c r="J5" s="973"/>
      <c r="K5" s="973"/>
      <c r="L5" s="973"/>
      <c r="M5" s="973"/>
      <c r="N5" s="973"/>
      <c r="O5" s="973"/>
      <c r="P5" s="973"/>
      <c r="Q5" s="973"/>
      <c r="R5" s="973"/>
      <c r="S5" s="973"/>
      <c r="T5" s="974"/>
      <c r="U5" s="175"/>
      <c r="V5" s="175"/>
      <c r="W5" s="177"/>
      <c r="X5" s="178"/>
      <c r="Y5" s="178"/>
      <c r="Z5" s="972"/>
      <c r="AA5" s="973"/>
      <c r="AB5" s="973"/>
      <c r="AC5" s="973"/>
      <c r="AD5" s="973"/>
      <c r="AE5" s="973"/>
      <c r="AF5" s="974"/>
      <c r="AG5" s="829" t="s">
        <v>202</v>
      </c>
      <c r="AH5" s="830"/>
      <c r="AI5" s="830"/>
      <c r="AJ5" s="958"/>
      <c r="AK5" s="972" t="s">
        <v>203</v>
      </c>
      <c r="AL5" s="973"/>
      <c r="AM5" s="973"/>
      <c r="AN5" s="974"/>
      <c r="AO5" s="972" t="s">
        <v>204</v>
      </c>
      <c r="AP5" s="973"/>
      <c r="AQ5" s="973"/>
      <c r="AR5" s="974"/>
      <c r="AS5" s="972" t="s">
        <v>205</v>
      </c>
      <c r="AT5" s="973"/>
      <c r="AU5" s="973"/>
      <c r="AV5" s="974"/>
      <c r="AW5" s="972" t="s">
        <v>206</v>
      </c>
      <c r="AX5" s="973"/>
      <c r="AY5" s="973"/>
      <c r="AZ5" s="974"/>
      <c r="BA5" s="972" t="s">
        <v>207</v>
      </c>
      <c r="BB5" s="973"/>
      <c r="BC5" s="973"/>
      <c r="BD5" s="974"/>
      <c r="BE5" s="972" t="s">
        <v>208</v>
      </c>
      <c r="BF5" s="973"/>
      <c r="BG5" s="974"/>
      <c r="BK5" s="181"/>
      <c r="BL5" s="181"/>
      <c r="BM5" s="181"/>
      <c r="BN5" s="181"/>
      <c r="BO5" s="182"/>
      <c r="BP5" s="183"/>
      <c r="BQ5" s="184"/>
      <c r="BR5" s="184"/>
      <c r="BS5" s="184"/>
      <c r="CA5" s="1010"/>
      <c r="CB5" s="1010"/>
      <c r="CC5" s="1010"/>
      <c r="CD5" s="1010"/>
      <c r="CE5" s="1010"/>
      <c r="CF5" s="1010"/>
      <c r="CG5" s="1010"/>
      <c r="CH5" s="1004"/>
      <c r="CI5" s="1004"/>
      <c r="CJ5" s="1004"/>
      <c r="CK5" s="1004"/>
      <c r="CL5" s="1004"/>
      <c r="CM5" s="1004"/>
      <c r="CN5" s="1004"/>
      <c r="CO5" s="1004"/>
      <c r="CP5" s="1004"/>
      <c r="CQ5" s="1004"/>
      <c r="CR5" s="1004"/>
      <c r="CS5" s="1004"/>
      <c r="CT5" s="1004"/>
      <c r="CU5" s="1004"/>
      <c r="CV5" s="1004"/>
      <c r="CW5" s="1004"/>
      <c r="CX5" s="1004"/>
      <c r="CY5" s="1004"/>
      <c r="CZ5" s="1004"/>
      <c r="DA5" s="1004"/>
      <c r="DB5" s="1004"/>
      <c r="DC5" s="1004"/>
      <c r="DD5" s="1004"/>
      <c r="DE5" s="1004"/>
      <c r="DF5" s="994"/>
      <c r="DG5" s="994"/>
      <c r="DH5" s="994"/>
    </row>
    <row r="6" spans="2:112" ht="21" customHeight="1" x14ac:dyDescent="0.45">
      <c r="B6" s="167"/>
      <c r="C6" s="172"/>
      <c r="D6" s="1008"/>
      <c r="E6" s="1008"/>
      <c r="F6" s="1008"/>
      <c r="G6" s="973" t="s">
        <v>209</v>
      </c>
      <c r="H6" s="973"/>
      <c r="I6" s="973"/>
      <c r="J6" s="973"/>
      <c r="K6" s="973"/>
      <c r="L6" s="973"/>
      <c r="M6" s="973"/>
      <c r="N6" s="973"/>
      <c r="O6" s="973"/>
      <c r="P6" s="973"/>
      <c r="Q6" s="973"/>
      <c r="R6" s="973"/>
      <c r="S6" s="973"/>
      <c r="T6" s="974"/>
      <c r="U6" s="175"/>
      <c r="V6" s="175"/>
      <c r="W6" s="177"/>
      <c r="X6" s="178"/>
      <c r="Y6" s="178"/>
      <c r="Z6" s="856" t="s">
        <v>210</v>
      </c>
      <c r="AA6" s="857"/>
      <c r="AB6" s="857"/>
      <c r="AC6" s="857"/>
      <c r="AD6" s="857"/>
      <c r="AE6" s="857"/>
      <c r="AF6" s="1009"/>
      <c r="AG6" s="999"/>
      <c r="AH6" s="1000"/>
      <c r="AI6" s="1000"/>
      <c r="AJ6" s="1001"/>
      <c r="AK6" s="999"/>
      <c r="AL6" s="1000"/>
      <c r="AM6" s="1000"/>
      <c r="AN6" s="1001"/>
      <c r="AO6" s="999"/>
      <c r="AP6" s="1000"/>
      <c r="AQ6" s="1000"/>
      <c r="AR6" s="1001"/>
      <c r="AS6" s="999"/>
      <c r="AT6" s="1000"/>
      <c r="AU6" s="1000"/>
      <c r="AV6" s="1001"/>
      <c r="AW6" s="999"/>
      <c r="AX6" s="1000"/>
      <c r="AY6" s="1000"/>
      <c r="AZ6" s="1001"/>
      <c r="BA6" s="999"/>
      <c r="BB6" s="1000"/>
      <c r="BC6" s="1000"/>
      <c r="BD6" s="1001"/>
      <c r="BE6" s="995">
        <f>SUM(AG6:BD6)</f>
        <v>0</v>
      </c>
      <c r="BF6" s="996"/>
      <c r="BG6" s="997"/>
      <c r="BL6" s="185"/>
      <c r="BM6" s="185"/>
      <c r="BN6" s="185"/>
      <c r="BW6" s="186"/>
      <c r="CC6" s="185"/>
      <c r="CD6" s="185"/>
      <c r="CE6" s="185"/>
      <c r="CL6" s="1011"/>
      <c r="CM6" s="1011"/>
      <c r="CN6" s="1011"/>
      <c r="CO6" s="1011"/>
      <c r="CP6" s="1011"/>
      <c r="CQ6" s="1011"/>
      <c r="CR6" s="1011"/>
      <c r="CS6" s="1011"/>
      <c r="CT6" s="1004"/>
      <c r="CU6" s="1004"/>
      <c r="CV6" s="1004"/>
      <c r="CW6" s="1004"/>
      <c r="CX6" s="1004"/>
      <c r="CY6" s="1004"/>
      <c r="CZ6" s="1004"/>
      <c r="DA6" s="1004"/>
      <c r="DB6" s="1004"/>
      <c r="DC6" s="1004"/>
      <c r="DD6" s="1004"/>
      <c r="DE6" s="1004"/>
      <c r="DF6" s="994"/>
      <c r="DG6" s="994"/>
      <c r="DH6" s="994"/>
    </row>
    <row r="7" spans="2:112" ht="21" customHeight="1" x14ac:dyDescent="0.45">
      <c r="B7" s="167"/>
      <c r="C7" s="172"/>
      <c r="D7" s="1008"/>
      <c r="E7" s="1008"/>
      <c r="F7" s="1008"/>
      <c r="G7" s="973" t="s">
        <v>211</v>
      </c>
      <c r="H7" s="973"/>
      <c r="I7" s="973"/>
      <c r="J7" s="973"/>
      <c r="K7" s="973"/>
      <c r="L7" s="973"/>
      <c r="M7" s="973"/>
      <c r="N7" s="973"/>
      <c r="O7" s="973"/>
      <c r="P7" s="973"/>
      <c r="Q7" s="973"/>
      <c r="R7" s="973"/>
      <c r="S7" s="973"/>
      <c r="T7" s="974"/>
      <c r="U7" s="187"/>
      <c r="V7" s="175"/>
      <c r="W7" s="177"/>
      <c r="X7" s="178"/>
      <c r="Y7" s="178"/>
      <c r="Z7" s="188" t="s">
        <v>65</v>
      </c>
      <c r="AA7" s="829" t="s">
        <v>212</v>
      </c>
      <c r="AB7" s="830"/>
      <c r="AC7" s="830"/>
      <c r="AD7" s="830"/>
      <c r="AE7" s="830"/>
      <c r="AF7" s="958"/>
      <c r="AG7" s="1005"/>
      <c r="AH7" s="1006"/>
      <c r="AI7" s="1006"/>
      <c r="AJ7" s="1007"/>
      <c r="AK7" s="1005"/>
      <c r="AL7" s="1006"/>
      <c r="AM7" s="1006"/>
      <c r="AN7" s="1007"/>
      <c r="AO7" s="1005"/>
      <c r="AP7" s="1006"/>
      <c r="AQ7" s="1006"/>
      <c r="AR7" s="1007"/>
      <c r="AS7" s="999"/>
      <c r="AT7" s="1000"/>
      <c r="AU7" s="1000"/>
      <c r="AV7" s="1001"/>
      <c r="AW7" s="999"/>
      <c r="AX7" s="1000"/>
      <c r="AY7" s="1000"/>
      <c r="AZ7" s="1001"/>
      <c r="BA7" s="999"/>
      <c r="BB7" s="1000"/>
      <c r="BC7" s="1000"/>
      <c r="BD7" s="1001"/>
      <c r="BE7" s="995">
        <f>SUM(AG7:BD7)</f>
        <v>0</v>
      </c>
      <c r="BF7" s="996"/>
      <c r="BG7" s="997"/>
      <c r="CB7" s="747"/>
      <c r="CC7" s="747"/>
      <c r="CD7" s="747"/>
      <c r="CE7" s="747"/>
      <c r="CF7" s="747"/>
      <c r="CG7" s="747"/>
      <c r="CH7" s="747"/>
      <c r="CI7" s="1003"/>
      <c r="CJ7" s="1003"/>
      <c r="CK7" s="1003"/>
      <c r="CL7" s="1004"/>
      <c r="CM7" s="1004"/>
      <c r="CN7" s="1004"/>
      <c r="CO7" s="1004"/>
      <c r="CP7" s="1004"/>
      <c r="CQ7" s="1004"/>
      <c r="CR7" s="1004"/>
      <c r="CS7" s="1004"/>
      <c r="CT7" s="1004"/>
      <c r="CU7" s="1004"/>
      <c r="CV7" s="1004"/>
      <c r="CW7" s="1004"/>
      <c r="CX7" s="1004"/>
      <c r="CY7" s="1004"/>
      <c r="CZ7" s="1004"/>
      <c r="DA7" s="1004"/>
      <c r="DB7" s="1004"/>
      <c r="DC7" s="1004"/>
      <c r="DD7" s="1004"/>
      <c r="DE7" s="1004"/>
      <c r="DF7" s="994"/>
      <c r="DG7" s="994"/>
      <c r="DH7" s="994"/>
    </row>
    <row r="8" spans="2:112" ht="21" customHeight="1" x14ac:dyDescent="0.45">
      <c r="B8" s="178"/>
      <c r="C8" s="189"/>
      <c r="D8" s="174"/>
      <c r="E8" s="174"/>
      <c r="F8" s="174"/>
      <c r="G8" s="174"/>
      <c r="H8" s="174"/>
      <c r="I8" s="174"/>
      <c r="J8" s="174"/>
      <c r="K8" s="174"/>
      <c r="L8" s="190" t="str">
        <f>IF(COUNTIF(D5:F7,"○")&gt;1,"いずれか１つを選択してください。","")</f>
        <v/>
      </c>
      <c r="M8" s="174"/>
      <c r="N8" s="174"/>
      <c r="O8" s="174"/>
      <c r="P8" s="174"/>
      <c r="Q8" s="174"/>
      <c r="R8" s="174"/>
      <c r="S8" s="174"/>
      <c r="T8" s="174"/>
      <c r="U8" s="191"/>
      <c r="V8" s="191"/>
      <c r="W8" s="177"/>
      <c r="X8" s="178"/>
      <c r="Y8" s="178"/>
      <c r="Z8" s="829" t="s">
        <v>213</v>
      </c>
      <c r="AA8" s="830"/>
      <c r="AB8" s="830"/>
      <c r="AC8" s="830"/>
      <c r="AD8" s="830"/>
      <c r="AE8" s="830"/>
      <c r="AF8" s="958"/>
      <c r="AG8" s="999"/>
      <c r="AH8" s="1000"/>
      <c r="AI8" s="1000"/>
      <c r="AJ8" s="1001"/>
      <c r="AK8" s="999"/>
      <c r="AL8" s="1000"/>
      <c r="AM8" s="1000"/>
      <c r="AN8" s="1001"/>
      <c r="AO8" s="999"/>
      <c r="AP8" s="1000"/>
      <c r="AQ8" s="1000"/>
      <c r="AR8" s="1001"/>
      <c r="AS8" s="999"/>
      <c r="AT8" s="1000"/>
      <c r="AU8" s="1000"/>
      <c r="AV8" s="1001"/>
      <c r="AW8" s="999"/>
      <c r="AX8" s="1000"/>
      <c r="AY8" s="1000"/>
      <c r="AZ8" s="1001"/>
      <c r="BA8" s="999"/>
      <c r="BB8" s="1000"/>
      <c r="BC8" s="1000"/>
      <c r="BD8" s="1001"/>
      <c r="BE8" s="995">
        <f>SUM(AG8:BD8)</f>
        <v>0</v>
      </c>
      <c r="BF8" s="996"/>
      <c r="BG8" s="997"/>
      <c r="BU8" s="186"/>
      <c r="BW8" s="1002"/>
      <c r="BX8" s="1002"/>
      <c r="BY8" s="1002"/>
      <c r="BZ8" s="1002"/>
      <c r="CA8" s="1002"/>
      <c r="CB8" s="998"/>
      <c r="CC8" s="998"/>
      <c r="CD8" s="998"/>
      <c r="CE8" s="998"/>
      <c r="CF8" s="998"/>
      <c r="CG8" s="998"/>
      <c r="CH8" s="998"/>
      <c r="CI8" s="1003"/>
      <c r="CJ8" s="1003"/>
      <c r="CK8" s="1003"/>
      <c r="CL8" s="994"/>
      <c r="CM8" s="994"/>
      <c r="CN8" s="994"/>
      <c r="CO8" s="994"/>
      <c r="CP8" s="994"/>
      <c r="CQ8" s="994"/>
      <c r="CR8" s="994"/>
      <c r="CS8" s="994"/>
      <c r="CT8" s="994"/>
      <c r="CU8" s="994"/>
      <c r="CV8" s="994"/>
      <c r="CW8" s="994"/>
      <c r="CX8" s="994"/>
      <c r="CY8" s="994"/>
      <c r="CZ8" s="994"/>
      <c r="DA8" s="994"/>
      <c r="DB8" s="994"/>
      <c r="DC8" s="994"/>
      <c r="DD8" s="994"/>
      <c r="DE8" s="994"/>
      <c r="DF8" s="994"/>
      <c r="DG8" s="994"/>
      <c r="DH8" s="994"/>
    </row>
    <row r="9" spans="2:112" ht="21" customHeight="1" x14ac:dyDescent="0.45">
      <c r="B9" s="178"/>
      <c r="C9" s="189"/>
      <c r="D9" s="174"/>
      <c r="E9" s="191"/>
      <c r="F9" s="175"/>
      <c r="G9" s="175"/>
      <c r="H9" s="175"/>
      <c r="I9" s="175"/>
      <c r="J9" s="175"/>
      <c r="K9" s="175"/>
      <c r="L9" s="175"/>
      <c r="M9" s="175"/>
      <c r="N9" s="175"/>
      <c r="O9" s="175"/>
      <c r="P9" s="175"/>
      <c r="Q9" s="175"/>
      <c r="R9" s="175"/>
      <c r="S9" s="175"/>
      <c r="T9" s="175"/>
      <c r="U9" s="175"/>
      <c r="V9" s="191"/>
      <c r="W9" s="177"/>
      <c r="X9" s="178"/>
      <c r="Y9" s="178"/>
      <c r="Z9" s="829" t="s">
        <v>208</v>
      </c>
      <c r="AA9" s="830"/>
      <c r="AB9" s="830"/>
      <c r="AC9" s="830"/>
      <c r="AD9" s="830"/>
      <c r="AE9" s="830"/>
      <c r="AF9" s="958"/>
      <c r="AG9" s="995">
        <f>AG6+AG8</f>
        <v>0</v>
      </c>
      <c r="AH9" s="996"/>
      <c r="AI9" s="996"/>
      <c r="AJ9" s="997"/>
      <c r="AK9" s="995">
        <f>AK6+AK8</f>
        <v>0</v>
      </c>
      <c r="AL9" s="996"/>
      <c r="AM9" s="996"/>
      <c r="AN9" s="997"/>
      <c r="AO9" s="995">
        <f>AO6+AO8</f>
        <v>0</v>
      </c>
      <c r="AP9" s="996"/>
      <c r="AQ9" s="996"/>
      <c r="AR9" s="997"/>
      <c r="AS9" s="995">
        <f>AS6+AS8</f>
        <v>0</v>
      </c>
      <c r="AT9" s="996"/>
      <c r="AU9" s="996"/>
      <c r="AV9" s="997"/>
      <c r="AW9" s="995">
        <f>AW6+AW8</f>
        <v>0</v>
      </c>
      <c r="AX9" s="996"/>
      <c r="AY9" s="996"/>
      <c r="AZ9" s="997"/>
      <c r="BA9" s="995">
        <f>BA6+BA8</f>
        <v>0</v>
      </c>
      <c r="BB9" s="996"/>
      <c r="BC9" s="996"/>
      <c r="BD9" s="997"/>
      <c r="BE9" s="995">
        <f>BE6+BE8</f>
        <v>0</v>
      </c>
      <c r="BF9" s="996"/>
      <c r="BG9" s="997"/>
      <c r="BW9" s="747"/>
      <c r="BX9" s="747"/>
      <c r="BY9" s="747"/>
      <c r="BZ9" s="747"/>
      <c r="CA9" s="747"/>
      <c r="CB9" s="970"/>
      <c r="CC9" s="970"/>
      <c r="CD9" s="970"/>
      <c r="CE9" s="970"/>
      <c r="CF9" s="971"/>
      <c r="CG9" s="971"/>
      <c r="CH9" s="971"/>
      <c r="CI9" s="971"/>
      <c r="CJ9" s="971"/>
      <c r="CK9" s="971"/>
    </row>
    <row r="10" spans="2:112" ht="21" customHeight="1" x14ac:dyDescent="0.45">
      <c r="B10" s="178"/>
      <c r="C10" s="189"/>
      <c r="D10" s="174"/>
      <c r="E10" s="191"/>
      <c r="F10" s="175"/>
      <c r="G10" s="175"/>
      <c r="H10" s="175"/>
      <c r="I10" s="175"/>
      <c r="J10" s="175"/>
      <c r="K10" s="175"/>
      <c r="L10" s="175"/>
      <c r="M10" s="175"/>
      <c r="N10" s="175"/>
      <c r="O10" s="175"/>
      <c r="P10" s="175"/>
      <c r="Q10" s="175"/>
      <c r="R10" s="175"/>
      <c r="S10" s="175"/>
      <c r="T10" s="175"/>
      <c r="U10" s="175"/>
      <c r="V10" s="191"/>
      <c r="W10" s="193"/>
      <c r="X10" s="178"/>
      <c r="Y10" s="178"/>
      <c r="Z10" s="178"/>
      <c r="AA10" s="178"/>
      <c r="BG10" s="194" t="str">
        <f>IF(AND(BE9&lt;&gt;BO3,D12="○"),"「事業者名簿」の定員数と想定される利用者数が一致しません。","")</f>
        <v>「事業者名簿」の定員数と想定される利用者数が一致しません。</v>
      </c>
      <c r="BK10" s="181"/>
      <c r="BL10" s="181"/>
      <c r="BM10" s="181"/>
      <c r="BN10" s="181"/>
      <c r="BO10" s="182"/>
      <c r="BP10" s="183"/>
      <c r="BQ10" s="184"/>
      <c r="BR10" s="184"/>
      <c r="BS10" s="184"/>
      <c r="BW10" s="747"/>
      <c r="BX10" s="747"/>
      <c r="BY10" s="747"/>
      <c r="BZ10" s="747"/>
      <c r="CA10" s="747"/>
      <c r="CB10" s="970"/>
      <c r="CC10" s="970"/>
      <c r="CD10" s="970"/>
      <c r="CE10" s="970"/>
      <c r="CF10" s="971"/>
      <c r="CG10" s="971"/>
      <c r="CH10" s="971"/>
      <c r="CI10" s="971"/>
      <c r="CJ10" s="971"/>
      <c r="CK10" s="971"/>
    </row>
    <row r="11" spans="2:112" ht="21" customHeight="1" x14ac:dyDescent="0.45">
      <c r="B11" s="178"/>
      <c r="C11" s="189"/>
      <c r="D11" s="195" t="s">
        <v>214</v>
      </c>
      <c r="E11" s="196"/>
      <c r="F11" s="196"/>
      <c r="G11" s="196"/>
      <c r="H11" s="196"/>
      <c r="I11" s="196"/>
      <c r="J11" s="175"/>
      <c r="K11" s="175"/>
      <c r="L11" s="175"/>
      <c r="M11" s="175"/>
      <c r="N11" s="175"/>
      <c r="O11" s="175"/>
      <c r="P11" s="175"/>
      <c r="Q11" s="175"/>
      <c r="R11" s="175"/>
      <c r="S11" s="175"/>
      <c r="T11" s="175"/>
      <c r="U11" s="175"/>
      <c r="V11" s="191"/>
      <c r="W11" s="197"/>
      <c r="Z11" s="186" t="s">
        <v>215</v>
      </c>
      <c r="AP11" s="186" t="s">
        <v>216</v>
      </c>
      <c r="AQ11" s="186"/>
      <c r="AW11" s="185"/>
      <c r="AX11" s="185"/>
      <c r="AY11" s="185"/>
      <c r="BG11" s="198"/>
      <c r="BH11" s="186" t="s">
        <v>217</v>
      </c>
      <c r="BN11" s="185"/>
      <c r="BO11" s="185"/>
      <c r="BP11" s="185"/>
      <c r="BW11" s="178"/>
      <c r="BX11" s="178"/>
      <c r="BY11" s="178"/>
      <c r="BZ11" s="178"/>
      <c r="CA11" s="178"/>
      <c r="CB11" s="970"/>
      <c r="CC11" s="970"/>
      <c r="CD11" s="970"/>
      <c r="CE11" s="970"/>
      <c r="CF11" s="971"/>
      <c r="CG11" s="971"/>
      <c r="CH11" s="971"/>
      <c r="CI11" s="971"/>
      <c r="CJ11" s="971"/>
      <c r="CK11" s="971"/>
    </row>
    <row r="12" spans="2:112" ht="21" customHeight="1" x14ac:dyDescent="0.45">
      <c r="B12" s="178"/>
      <c r="C12" s="189"/>
      <c r="D12" s="980" t="s">
        <v>195</v>
      </c>
      <c r="E12" s="985"/>
      <c r="F12" s="982" t="s">
        <v>218</v>
      </c>
      <c r="G12" s="983"/>
      <c r="H12" s="983"/>
      <c r="I12" s="983"/>
      <c r="J12" s="983"/>
      <c r="K12" s="983"/>
      <c r="L12" s="983"/>
      <c r="M12" s="983"/>
      <c r="N12" s="983"/>
      <c r="O12" s="983"/>
      <c r="P12" s="983"/>
      <c r="Q12" s="983"/>
      <c r="R12" s="983"/>
      <c r="S12" s="983"/>
      <c r="T12" s="983"/>
      <c r="U12" s="983"/>
      <c r="V12" s="984"/>
      <c r="W12" s="193"/>
      <c r="AE12" s="972" t="s">
        <v>219</v>
      </c>
      <c r="AF12" s="973"/>
      <c r="AG12" s="973"/>
      <c r="AH12" s="973"/>
      <c r="AI12" s="973"/>
      <c r="AJ12" s="973"/>
      <c r="AK12" s="974"/>
      <c r="AL12" s="986" t="s">
        <v>220</v>
      </c>
      <c r="AM12" s="987"/>
      <c r="AN12" s="988"/>
      <c r="AV12" s="972" t="s">
        <v>219</v>
      </c>
      <c r="AW12" s="973"/>
      <c r="AX12" s="973"/>
      <c r="AY12" s="973"/>
      <c r="AZ12" s="973"/>
      <c r="BA12" s="973"/>
      <c r="BB12" s="974"/>
      <c r="BC12" s="986" t="s">
        <v>220</v>
      </c>
      <c r="BD12" s="987"/>
      <c r="BE12" s="988"/>
      <c r="BF12" s="199"/>
      <c r="BG12" s="198"/>
      <c r="BM12" s="972" t="s">
        <v>221</v>
      </c>
      <c r="BN12" s="973"/>
      <c r="BO12" s="973"/>
      <c r="BP12" s="973"/>
      <c r="BQ12" s="973"/>
      <c r="BR12" s="973"/>
      <c r="BS12" s="974"/>
      <c r="BW12" s="992"/>
      <c r="BX12" s="992"/>
      <c r="BY12" s="992"/>
      <c r="BZ12" s="992"/>
      <c r="CA12" s="992"/>
      <c r="CB12" s="978"/>
      <c r="CC12" s="978"/>
      <c r="CD12" s="978"/>
      <c r="CE12" s="978"/>
      <c r="CF12" s="993"/>
      <c r="CG12" s="993"/>
      <c r="CH12" s="993"/>
      <c r="CI12" s="992"/>
      <c r="CJ12" s="992"/>
      <c r="CK12" s="992"/>
    </row>
    <row r="13" spans="2:112" ht="26.25" customHeight="1" x14ac:dyDescent="0.45">
      <c r="B13" s="178"/>
      <c r="C13" s="189"/>
      <c r="D13" s="980"/>
      <c r="E13" s="981"/>
      <c r="F13" s="982" t="s">
        <v>222</v>
      </c>
      <c r="G13" s="983"/>
      <c r="H13" s="983"/>
      <c r="I13" s="983"/>
      <c r="J13" s="983"/>
      <c r="K13" s="983"/>
      <c r="L13" s="983"/>
      <c r="M13" s="983"/>
      <c r="N13" s="983"/>
      <c r="O13" s="983"/>
      <c r="P13" s="983"/>
      <c r="Q13" s="983"/>
      <c r="R13" s="983"/>
      <c r="S13" s="983"/>
      <c r="T13" s="983"/>
      <c r="U13" s="983"/>
      <c r="V13" s="984"/>
      <c r="W13" s="201"/>
      <c r="AE13" s="967" t="s">
        <v>223</v>
      </c>
      <c r="AF13" s="968"/>
      <c r="AG13" s="968"/>
      <c r="AH13" s="969"/>
      <c r="AI13" s="967" t="s">
        <v>169</v>
      </c>
      <c r="AJ13" s="968"/>
      <c r="AK13" s="969"/>
      <c r="AL13" s="989"/>
      <c r="AM13" s="990"/>
      <c r="AN13" s="991"/>
      <c r="AQ13" s="982"/>
      <c r="AR13" s="983"/>
      <c r="AS13" s="983"/>
      <c r="AT13" s="983"/>
      <c r="AU13" s="984"/>
      <c r="AV13" s="967" t="s">
        <v>223</v>
      </c>
      <c r="AW13" s="968"/>
      <c r="AX13" s="968"/>
      <c r="AY13" s="969"/>
      <c r="AZ13" s="967" t="s">
        <v>169</v>
      </c>
      <c r="BA13" s="968"/>
      <c r="BB13" s="969"/>
      <c r="BC13" s="989"/>
      <c r="BD13" s="990"/>
      <c r="BE13" s="991"/>
      <c r="BF13" s="199"/>
      <c r="BG13" s="202"/>
      <c r="BH13" s="982"/>
      <c r="BI13" s="983"/>
      <c r="BJ13" s="983"/>
      <c r="BK13" s="983"/>
      <c r="BL13" s="984"/>
      <c r="BM13" s="967" t="s">
        <v>224</v>
      </c>
      <c r="BN13" s="968"/>
      <c r="BO13" s="968"/>
      <c r="BP13" s="969"/>
      <c r="BQ13" s="967" t="s">
        <v>169</v>
      </c>
      <c r="BR13" s="968"/>
      <c r="BS13" s="969"/>
      <c r="BW13" s="178"/>
      <c r="BX13" s="178"/>
      <c r="BY13" s="178"/>
      <c r="BZ13" s="970"/>
      <c r="CA13" s="970"/>
      <c r="CB13" s="970"/>
      <c r="CC13" s="970"/>
      <c r="CD13" s="971"/>
      <c r="CE13" s="971"/>
      <c r="CF13" s="971"/>
      <c r="CG13" s="971"/>
      <c r="CH13" s="971"/>
      <c r="CI13" s="971"/>
    </row>
    <row r="14" spans="2:112" ht="21" customHeight="1" x14ac:dyDescent="0.45">
      <c r="B14" s="178"/>
      <c r="C14" s="189"/>
      <c r="D14" s="980"/>
      <c r="E14" s="981"/>
      <c r="F14" s="982" t="s">
        <v>225</v>
      </c>
      <c r="G14" s="983"/>
      <c r="H14" s="983"/>
      <c r="I14" s="983"/>
      <c r="J14" s="983"/>
      <c r="K14" s="983"/>
      <c r="L14" s="983"/>
      <c r="M14" s="983"/>
      <c r="N14" s="983"/>
      <c r="O14" s="983"/>
      <c r="P14" s="983"/>
      <c r="Q14" s="983"/>
      <c r="R14" s="983"/>
      <c r="S14" s="983"/>
      <c r="T14" s="983"/>
      <c r="U14" s="983"/>
      <c r="V14" s="984"/>
      <c r="W14" s="201"/>
      <c r="Z14" s="972" t="s">
        <v>226</v>
      </c>
      <c r="AA14" s="973"/>
      <c r="AB14" s="973"/>
      <c r="AC14" s="973"/>
      <c r="AD14" s="974"/>
      <c r="AE14" s="975">
        <f>IF((OR($D$5="○",$D$6="○")),ROUNDDOWN(((BE$6+BE$8*0.9))/6,1))</f>
        <v>0</v>
      </c>
      <c r="AF14" s="976"/>
      <c r="AG14" s="976"/>
      <c r="AH14" s="977"/>
      <c r="AI14" s="962">
        <f>AE14*$AY$66</f>
        <v>0</v>
      </c>
      <c r="AJ14" s="963"/>
      <c r="AK14" s="964"/>
      <c r="AL14" s="962">
        <f>AE14*40</f>
        <v>0</v>
      </c>
      <c r="AM14" s="963"/>
      <c r="AN14" s="964"/>
      <c r="AQ14" s="972" t="s">
        <v>226</v>
      </c>
      <c r="AR14" s="973"/>
      <c r="AS14" s="973"/>
      <c r="AT14" s="973"/>
      <c r="AU14" s="974"/>
      <c r="AV14" s="959">
        <f>IF((OR($D$5="○",$D$6="○")),$BE$43)</f>
        <v>5</v>
      </c>
      <c r="AW14" s="960"/>
      <c r="AX14" s="960"/>
      <c r="AY14" s="961"/>
      <c r="AZ14" s="965">
        <f>AV14*$AY$66</f>
        <v>200</v>
      </c>
      <c r="BA14" s="965"/>
      <c r="BB14" s="965"/>
      <c r="BC14" s="962">
        <f>AV14*40</f>
        <v>200</v>
      </c>
      <c r="BD14" s="963"/>
      <c r="BE14" s="964"/>
      <c r="BF14" s="203"/>
      <c r="BG14" s="198"/>
      <c r="BH14" s="972" t="s">
        <v>227</v>
      </c>
      <c r="BI14" s="973"/>
      <c r="BJ14" s="973"/>
      <c r="BK14" s="973"/>
      <c r="BL14" s="974"/>
      <c r="BM14" s="959">
        <f>(ROUNDDOWN(BQ14/40,1))</f>
        <v>0</v>
      </c>
      <c r="BN14" s="960"/>
      <c r="BO14" s="960"/>
      <c r="BP14" s="961"/>
      <c r="BQ14" s="965">
        <f>$BB$79</f>
        <v>0</v>
      </c>
      <c r="BR14" s="965"/>
      <c r="BS14" s="965"/>
      <c r="BU14" s="186"/>
      <c r="BW14" s="186"/>
      <c r="BX14" s="186"/>
      <c r="BY14" s="186"/>
      <c r="BZ14" s="978"/>
      <c r="CA14" s="978"/>
      <c r="CB14" s="978"/>
      <c r="CC14" s="978"/>
      <c r="CD14" s="979"/>
      <c r="CE14" s="979"/>
      <c r="CF14" s="979"/>
      <c r="CG14" s="747"/>
      <c r="CH14" s="747"/>
      <c r="CI14" s="747"/>
    </row>
    <row r="15" spans="2:112" ht="21" customHeight="1" x14ac:dyDescent="0.45">
      <c r="B15" s="178"/>
      <c r="C15" s="205"/>
      <c r="D15" s="206"/>
      <c r="E15" s="206"/>
      <c r="F15" s="206"/>
      <c r="G15" s="206"/>
      <c r="H15" s="206"/>
      <c r="I15" s="206"/>
      <c r="J15" s="206"/>
      <c r="K15" s="206"/>
      <c r="L15" s="207" t="str">
        <f>IF(COUNTIF(D12:E14,"○")&gt;1,"いずれか１つを選択してください。","")</f>
        <v/>
      </c>
      <c r="M15" s="206"/>
      <c r="N15" s="206"/>
      <c r="O15" s="206"/>
      <c r="P15" s="206"/>
      <c r="Q15" s="206"/>
      <c r="R15" s="206"/>
      <c r="S15" s="206"/>
      <c r="T15" s="206"/>
      <c r="U15" s="206"/>
      <c r="V15" s="208"/>
      <c r="W15" s="209"/>
      <c r="Z15" s="972" t="s">
        <v>228</v>
      </c>
      <c r="AA15" s="973"/>
      <c r="AB15" s="973"/>
      <c r="AC15" s="973"/>
      <c r="AD15" s="974"/>
      <c r="AE15" s="975" t="b">
        <f>IF((OR($D$7="○")),ROUNDDOWN((BE$6+BE$8*0.9)/5,1))</f>
        <v>0</v>
      </c>
      <c r="AF15" s="976"/>
      <c r="AG15" s="976"/>
      <c r="AH15" s="977"/>
      <c r="AI15" s="962">
        <f>AE15*$AY$66</f>
        <v>0</v>
      </c>
      <c r="AJ15" s="963"/>
      <c r="AK15" s="964"/>
      <c r="AL15" s="962">
        <f>AE15*40</f>
        <v>0</v>
      </c>
      <c r="AM15" s="963"/>
      <c r="AN15" s="964"/>
      <c r="AQ15" s="972" t="s">
        <v>228</v>
      </c>
      <c r="AR15" s="973"/>
      <c r="AS15" s="973"/>
      <c r="AT15" s="973"/>
      <c r="AU15" s="974"/>
      <c r="AV15" s="959" t="b">
        <f>IF(($D$7="○"),$BE$43)</f>
        <v>0</v>
      </c>
      <c r="AW15" s="960"/>
      <c r="AX15" s="960"/>
      <c r="AY15" s="961"/>
      <c r="AZ15" s="965">
        <f>AV15*$AY$66</f>
        <v>0</v>
      </c>
      <c r="BA15" s="965"/>
      <c r="BB15" s="965"/>
      <c r="BC15" s="962">
        <f>AV15*40</f>
        <v>0</v>
      </c>
      <c r="BD15" s="963"/>
      <c r="BE15" s="964"/>
      <c r="BF15" s="203"/>
      <c r="BG15" s="198"/>
      <c r="BH15" s="951" t="s">
        <v>172</v>
      </c>
      <c r="BI15" s="952"/>
      <c r="BJ15" s="952"/>
      <c r="BK15" s="952"/>
      <c r="BL15" s="953"/>
      <c r="BM15" s="954">
        <f>SUM(BM12:BP14)</f>
        <v>0</v>
      </c>
      <c r="BN15" s="955"/>
      <c r="BO15" s="955"/>
      <c r="BP15" s="956"/>
      <c r="BQ15" s="966">
        <f>SUMIF(BQ12:BS14,"&lt;&gt;#VALUE!")</f>
        <v>0</v>
      </c>
      <c r="BR15" s="966"/>
      <c r="BS15" s="966"/>
      <c r="BW15" s="210"/>
    </row>
    <row r="16" spans="2:112" ht="21" customHeight="1" x14ac:dyDescent="0.45">
      <c r="B16" s="178"/>
      <c r="C16" s="178"/>
      <c r="D16" s="178"/>
      <c r="E16" s="181"/>
      <c r="F16" s="181"/>
      <c r="G16" s="181"/>
      <c r="H16" s="181"/>
      <c r="I16" s="181"/>
      <c r="J16" s="181"/>
      <c r="K16" s="181"/>
      <c r="L16" s="181"/>
      <c r="M16" s="181"/>
      <c r="N16" s="181"/>
      <c r="O16" s="181"/>
      <c r="P16" s="181"/>
      <c r="Q16" s="181"/>
      <c r="R16" s="181"/>
      <c r="S16" s="181"/>
      <c r="T16" s="181"/>
      <c r="U16" s="181"/>
      <c r="V16" s="178"/>
      <c r="W16" s="178"/>
      <c r="X16" s="178"/>
      <c r="Y16" s="178"/>
      <c r="Z16" s="829" t="s">
        <v>229</v>
      </c>
      <c r="AA16" s="830"/>
      <c r="AB16" s="830"/>
      <c r="AC16" s="830"/>
      <c r="AD16" s="958"/>
      <c r="AE16" s="959">
        <f>IF($D$6="○","",ROUNDDOWN(($AO$6+$AO$8*0.9)/9,1)+ROUNDDOWN(($AS$6-$AS$7+$AS$8*0.9)/6,1)+ROUNDDOWN($AS$7/12,1)+ROUNDDOWN(($AW$6-$AW$7+$AW$8*0.9)/4,1)+ROUNDDOWN($AW$7/8,1)+ROUNDDOWN(($BA$6-$BA$7+$BA$8*0.9)/2.5,1)+ROUNDDOWN($BA$7/5,1))</f>
        <v>0</v>
      </c>
      <c r="AF16" s="960"/>
      <c r="AG16" s="960"/>
      <c r="AH16" s="961"/>
      <c r="AI16" s="962">
        <f>AE16*$AY$66</f>
        <v>0</v>
      </c>
      <c r="AJ16" s="963"/>
      <c r="AK16" s="964"/>
      <c r="AL16" s="962">
        <f>AE16*40</f>
        <v>0</v>
      </c>
      <c r="AM16" s="963"/>
      <c r="AN16" s="964"/>
      <c r="AO16" s="178"/>
      <c r="AP16" s="178"/>
      <c r="AQ16" s="829" t="s">
        <v>229</v>
      </c>
      <c r="AR16" s="830"/>
      <c r="AS16" s="830"/>
      <c r="AT16" s="830"/>
      <c r="AU16" s="958"/>
      <c r="AV16" s="959">
        <f>IF(($D$6="○"),"",$BE$57)</f>
        <v>4.2</v>
      </c>
      <c r="AW16" s="960"/>
      <c r="AX16" s="960"/>
      <c r="AY16" s="961"/>
      <c r="AZ16" s="965">
        <f>AV16*$AY$66</f>
        <v>168</v>
      </c>
      <c r="BA16" s="965"/>
      <c r="BB16" s="965"/>
      <c r="BC16" s="962">
        <f>AV16*40</f>
        <v>168</v>
      </c>
      <c r="BD16" s="963"/>
      <c r="BE16" s="964"/>
      <c r="BF16" s="203"/>
      <c r="BG16" s="198"/>
      <c r="BH16" s="178"/>
      <c r="BI16" s="178"/>
      <c r="BJ16" s="178"/>
      <c r="BK16" s="178"/>
      <c r="BL16" s="178"/>
      <c r="BM16" s="185"/>
      <c r="BN16" s="185"/>
      <c r="BO16" s="185"/>
      <c r="BP16" s="185"/>
      <c r="BQ16" s="203"/>
      <c r="BR16" s="203"/>
      <c r="BS16" s="203"/>
    </row>
    <row r="17" spans="2:96" ht="21" customHeight="1" x14ac:dyDescent="0.45">
      <c r="B17" s="178"/>
      <c r="C17" s="178"/>
      <c r="D17" s="178"/>
      <c r="E17" s="181"/>
      <c r="F17" s="181"/>
      <c r="G17" s="181"/>
      <c r="H17" s="181"/>
      <c r="I17" s="181"/>
      <c r="J17" s="181"/>
      <c r="K17" s="181"/>
      <c r="L17" s="181"/>
      <c r="M17" s="181"/>
      <c r="N17" s="181"/>
      <c r="O17" s="181"/>
      <c r="P17" s="181"/>
      <c r="Q17" s="181"/>
      <c r="R17" s="181"/>
      <c r="S17" s="181"/>
      <c r="T17" s="181"/>
      <c r="U17" s="181"/>
      <c r="V17" s="178"/>
      <c r="W17" s="186"/>
      <c r="X17" s="186"/>
      <c r="Y17" s="186"/>
      <c r="Z17" s="951" t="s">
        <v>172</v>
      </c>
      <c r="AA17" s="952"/>
      <c r="AB17" s="952"/>
      <c r="AC17" s="952"/>
      <c r="AD17" s="953"/>
      <c r="AE17" s="954">
        <f>SUM(AE14:AH16)</f>
        <v>0</v>
      </c>
      <c r="AF17" s="955"/>
      <c r="AG17" s="955"/>
      <c r="AH17" s="956"/>
      <c r="AI17" s="957">
        <f>SUMIF(AI14:AK16,"&lt;&gt;#VALUE!")</f>
        <v>0</v>
      </c>
      <c r="AJ17" s="957"/>
      <c r="AK17" s="957"/>
      <c r="AL17" s="957">
        <f>SUMIF(AL14:AN16,"&lt;&gt;#VALUE!")</f>
        <v>0</v>
      </c>
      <c r="AM17" s="957"/>
      <c r="AN17" s="957"/>
      <c r="AO17" s="186"/>
      <c r="AP17" s="186"/>
      <c r="AQ17" s="951" t="s">
        <v>172</v>
      </c>
      <c r="AR17" s="952"/>
      <c r="AS17" s="952"/>
      <c r="AT17" s="952"/>
      <c r="AU17" s="953"/>
      <c r="AV17" s="954">
        <f>SUM(AV14:AY16)</f>
        <v>9.1999999999999993</v>
      </c>
      <c r="AW17" s="955"/>
      <c r="AX17" s="955"/>
      <c r="AY17" s="956"/>
      <c r="AZ17" s="966">
        <f>SUMIF(AZ14:BB16,"&lt;&gt;#VALUE!")</f>
        <v>368</v>
      </c>
      <c r="BA17" s="966"/>
      <c r="BB17" s="966"/>
      <c r="BC17" s="951">
        <f>SUMIF(BC14:BE16,"&lt;&gt;#VALUE!")</f>
        <v>368</v>
      </c>
      <c r="BD17" s="952"/>
      <c r="BE17" s="953"/>
      <c r="BF17" s="186"/>
      <c r="BG17" s="211"/>
      <c r="BH17" s="186"/>
      <c r="BI17" s="186"/>
      <c r="BJ17" s="186"/>
      <c r="BK17" s="186"/>
      <c r="BL17" s="186"/>
      <c r="BM17" s="212"/>
      <c r="BN17" s="212"/>
      <c r="BO17" s="212"/>
      <c r="BP17" s="212"/>
      <c r="BQ17" s="213"/>
      <c r="BR17" s="213"/>
      <c r="BS17" s="213"/>
      <c r="BT17" s="186"/>
      <c r="BU17" s="186"/>
      <c r="BV17" s="186"/>
      <c r="BW17" s="192"/>
      <c r="BX17" s="214"/>
    </row>
    <row r="18" spans="2:96" ht="21" customHeight="1" thickBot="1" x14ac:dyDescent="0.5">
      <c r="B18" s="178"/>
      <c r="C18" s="178"/>
      <c r="D18" s="178"/>
      <c r="E18" s="181"/>
      <c r="F18" s="181"/>
      <c r="G18" s="181"/>
      <c r="H18" s="181"/>
      <c r="I18" s="181"/>
      <c r="J18" s="181"/>
      <c r="K18" s="181"/>
      <c r="L18" s="181"/>
      <c r="M18" s="181"/>
      <c r="N18" s="181"/>
      <c r="O18" s="181"/>
      <c r="P18" s="181"/>
      <c r="Q18" s="181"/>
      <c r="R18" s="181"/>
      <c r="S18" s="181"/>
      <c r="T18" s="181"/>
      <c r="U18" s="181"/>
      <c r="V18" s="178"/>
      <c r="W18" s="200"/>
      <c r="X18" s="200"/>
      <c r="Y18" s="200"/>
      <c r="Z18" s="200"/>
      <c r="AA18" s="200"/>
      <c r="AB18" s="215"/>
      <c r="AC18" s="215"/>
      <c r="AD18" s="215"/>
      <c r="AE18" s="215"/>
      <c r="AF18" s="181"/>
      <c r="AG18" s="181"/>
      <c r="AH18" s="181"/>
      <c r="AI18" s="181"/>
      <c r="AJ18" s="181"/>
      <c r="AK18" s="181"/>
      <c r="AM18" s="200"/>
      <c r="AN18" s="200"/>
      <c r="AO18" s="200"/>
      <c r="AP18" s="200"/>
      <c r="AQ18" s="200"/>
      <c r="AR18" s="215"/>
      <c r="AS18" s="215"/>
      <c r="AT18" s="215"/>
      <c r="AU18" s="215"/>
      <c r="AV18" s="204"/>
      <c r="AW18" s="204"/>
      <c r="AX18" s="204"/>
      <c r="AY18" s="181"/>
      <c r="AZ18" s="181"/>
      <c r="BA18" s="181"/>
      <c r="BD18" s="211"/>
      <c r="BE18" s="211"/>
      <c r="BF18" s="211"/>
      <c r="BG18" s="211"/>
      <c r="BH18" s="211"/>
      <c r="BI18" s="216"/>
      <c r="BJ18" s="216"/>
      <c r="BK18" s="216"/>
      <c r="BL18" s="216"/>
      <c r="BM18" s="217"/>
      <c r="BN18" s="217"/>
      <c r="BO18" s="217"/>
      <c r="BP18" s="217"/>
      <c r="BQ18" s="180"/>
      <c r="BR18" s="192"/>
      <c r="BS18" s="192"/>
      <c r="BT18" s="192"/>
      <c r="BU18" s="210"/>
      <c r="BV18" s="210"/>
      <c r="BW18" s="210"/>
      <c r="BX18" s="214"/>
    </row>
    <row r="19" spans="2:96" ht="8.25" customHeight="1" x14ac:dyDescent="0.45">
      <c r="B19" s="218"/>
      <c r="C19" s="219"/>
      <c r="D19" s="219"/>
      <c r="E19" s="220"/>
      <c r="F19" s="220"/>
      <c r="G19" s="220"/>
      <c r="H19" s="220"/>
      <c r="I19" s="220"/>
      <c r="J19" s="220"/>
      <c r="K19" s="220"/>
      <c r="L19" s="220"/>
      <c r="M19" s="220"/>
      <c r="N19" s="220"/>
      <c r="O19" s="220"/>
      <c r="P19" s="220"/>
      <c r="Q19" s="220"/>
      <c r="R19" s="220"/>
      <c r="S19" s="220"/>
      <c r="T19" s="220"/>
      <c r="U19" s="220"/>
      <c r="V19" s="219"/>
      <c r="W19" s="221"/>
      <c r="X19" s="221"/>
      <c r="Y19" s="221"/>
      <c r="Z19" s="221"/>
      <c r="AA19" s="221"/>
      <c r="AB19" s="222"/>
      <c r="AC19" s="222"/>
      <c r="AD19" s="222"/>
      <c r="AE19" s="222"/>
      <c r="AF19" s="220"/>
      <c r="AG19" s="220"/>
      <c r="AH19" s="220"/>
      <c r="AI19" s="220"/>
      <c r="AJ19" s="220"/>
      <c r="AK19" s="220"/>
      <c r="AL19" s="223"/>
      <c r="AM19" s="221"/>
      <c r="AN19" s="221"/>
      <c r="AO19" s="221"/>
      <c r="AP19" s="221"/>
      <c r="AQ19" s="221"/>
      <c r="AR19" s="222"/>
      <c r="AS19" s="222"/>
      <c r="AT19" s="222"/>
      <c r="AU19" s="222"/>
      <c r="AV19" s="224"/>
      <c r="AW19" s="224"/>
      <c r="AX19" s="224"/>
      <c r="AY19" s="220"/>
      <c r="AZ19" s="220"/>
      <c r="BA19" s="220"/>
      <c r="BB19" s="223"/>
      <c r="BC19" s="223"/>
      <c r="BD19" s="225"/>
      <c r="BE19" s="225"/>
      <c r="BF19" s="225"/>
      <c r="BG19" s="225"/>
      <c r="BH19" s="225"/>
      <c r="BI19" s="226"/>
      <c r="BJ19" s="226"/>
      <c r="BK19" s="226"/>
      <c r="BL19" s="226"/>
      <c r="BM19" s="227"/>
      <c r="BN19" s="228"/>
      <c r="BO19" s="217"/>
      <c r="BP19" s="217"/>
      <c r="BQ19" s="180"/>
      <c r="BR19" s="192"/>
      <c r="BS19" s="192"/>
      <c r="BT19" s="192"/>
      <c r="BU19" s="210"/>
      <c r="BV19" s="210"/>
      <c r="BW19" s="210"/>
      <c r="BX19" s="214"/>
    </row>
    <row r="20" spans="2:96" ht="21" customHeight="1" x14ac:dyDescent="0.45">
      <c r="B20" s="229"/>
      <c r="D20" s="186" t="s">
        <v>230</v>
      </c>
      <c r="E20" s="230"/>
      <c r="F20" s="230"/>
      <c r="G20" s="230"/>
      <c r="H20" s="230"/>
      <c r="I20" s="231"/>
      <c r="J20" s="216"/>
      <c r="K20" s="216"/>
      <c r="L20" s="216"/>
      <c r="M20" s="217"/>
      <c r="N20" s="217"/>
      <c r="O20" s="231"/>
      <c r="P20" s="217"/>
      <c r="Q20" s="181"/>
      <c r="R20" s="181"/>
      <c r="S20" s="181"/>
      <c r="T20" s="181"/>
      <c r="U20" s="181"/>
      <c r="V20" s="178"/>
      <c r="W20" s="232"/>
      <c r="X20" s="233"/>
      <c r="Y20" s="233"/>
      <c r="Z20" s="943" t="s">
        <v>231</v>
      </c>
      <c r="AA20" s="943"/>
      <c r="AB20" s="943"/>
      <c r="AC20" s="943"/>
      <c r="AD20" s="943"/>
      <c r="AE20" s="943"/>
      <c r="AF20" s="943"/>
      <c r="AG20" s="943"/>
      <c r="AH20" s="943"/>
      <c r="AI20" s="943"/>
      <c r="AJ20" s="943"/>
      <c r="AK20" s="943"/>
      <c r="AL20" s="943"/>
      <c r="AM20" s="943"/>
      <c r="AN20" s="943"/>
      <c r="AO20" s="943"/>
      <c r="AP20" s="943"/>
      <c r="AQ20" s="943"/>
      <c r="AR20" s="943"/>
      <c r="AS20" s="943"/>
      <c r="AT20" s="943"/>
      <c r="AU20" s="943"/>
      <c r="AV20" s="943"/>
      <c r="AW20" s="943"/>
      <c r="AX20" s="943"/>
      <c r="AY20" s="943"/>
      <c r="AZ20" s="943"/>
      <c r="BA20" s="943"/>
      <c r="BB20" s="943"/>
      <c r="BC20" s="943"/>
      <c r="BD20" s="943"/>
      <c r="BE20" s="943"/>
      <c r="BF20" s="943"/>
      <c r="BG20" s="943"/>
      <c r="BH20" s="943"/>
      <c r="BI20" s="943"/>
      <c r="BJ20" s="943"/>
      <c r="BK20" s="943"/>
      <c r="BL20" s="943"/>
      <c r="BM20" s="944"/>
      <c r="BN20" s="234"/>
      <c r="BO20" s="217"/>
      <c r="BP20" s="217"/>
      <c r="BQ20" s="180"/>
      <c r="BR20" s="192"/>
      <c r="BS20" s="192"/>
      <c r="BT20" s="192"/>
      <c r="BU20" s="210"/>
      <c r="BV20" s="210"/>
      <c r="BW20" s="210"/>
      <c r="BX20" s="217"/>
    </row>
    <row r="21" spans="2:96" ht="16.5" customHeight="1" x14ac:dyDescent="0.45">
      <c r="B21" s="229"/>
      <c r="C21" s="178"/>
      <c r="D21" s="178"/>
      <c r="E21" s="168"/>
      <c r="F21" s="216"/>
      <c r="G21" s="216"/>
      <c r="H21" s="216"/>
      <c r="I21" s="217"/>
      <c r="J21" s="217"/>
      <c r="L21" s="217"/>
      <c r="M21" s="181"/>
      <c r="N21" s="181"/>
      <c r="Q21" s="181"/>
      <c r="S21" s="216"/>
      <c r="T21" s="216"/>
      <c r="U21" s="216"/>
      <c r="V21" s="217"/>
      <c r="W21" s="235" t="s">
        <v>232</v>
      </c>
      <c r="X21" s="236"/>
      <c r="Y21" s="237"/>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c r="BC21" s="945"/>
      <c r="BD21" s="945"/>
      <c r="BE21" s="945"/>
      <c r="BF21" s="945"/>
      <c r="BG21" s="945"/>
      <c r="BH21" s="945"/>
      <c r="BI21" s="945"/>
      <c r="BJ21" s="945"/>
      <c r="BK21" s="945"/>
      <c r="BL21" s="945"/>
      <c r="BM21" s="946"/>
      <c r="BN21" s="234"/>
      <c r="BO21" s="217"/>
      <c r="BQ21" s="230"/>
      <c r="BR21" s="238"/>
      <c r="BS21" s="238"/>
      <c r="BT21" s="239"/>
      <c r="BU21" s="239"/>
      <c r="BX21" s="217"/>
    </row>
    <row r="22" spans="2:96" ht="16.5" customHeight="1" x14ac:dyDescent="0.45">
      <c r="B22" s="229"/>
      <c r="C22" s="178"/>
      <c r="D22" s="178"/>
      <c r="E22" s="168"/>
      <c r="F22" s="216"/>
      <c r="G22" s="216"/>
      <c r="H22" s="216"/>
      <c r="I22" s="217"/>
      <c r="J22" s="217"/>
      <c r="L22" s="217"/>
      <c r="M22" s="181"/>
      <c r="N22" s="181"/>
      <c r="Q22" s="181"/>
      <c r="S22" s="216"/>
      <c r="T22" s="216"/>
      <c r="U22" s="216"/>
      <c r="V22" s="217"/>
      <c r="W22" s="240"/>
      <c r="X22" s="241"/>
      <c r="Y22" s="241"/>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c r="BG22" s="947"/>
      <c r="BH22" s="947"/>
      <c r="BI22" s="947"/>
      <c r="BJ22" s="947"/>
      <c r="BK22" s="947"/>
      <c r="BL22" s="947"/>
      <c r="BM22" s="948"/>
      <c r="BN22" s="234"/>
      <c r="BO22" s="192"/>
      <c r="BQ22" s="230"/>
      <c r="BR22" s="238"/>
      <c r="BS22" s="238"/>
      <c r="BT22" s="239"/>
      <c r="BU22" s="239"/>
      <c r="BX22" s="217"/>
    </row>
    <row r="23" spans="2:96" ht="12" customHeight="1" x14ac:dyDescent="0.45">
      <c r="B23" s="229"/>
      <c r="C23" s="178"/>
      <c r="D23" s="178"/>
      <c r="E23" s="168"/>
      <c r="F23" s="216"/>
      <c r="G23" s="216"/>
      <c r="H23" s="216"/>
      <c r="I23" s="217"/>
      <c r="J23" s="217"/>
      <c r="L23" s="217"/>
      <c r="M23" s="181"/>
      <c r="N23" s="181"/>
      <c r="Q23" s="181"/>
      <c r="S23" s="216"/>
      <c r="T23" s="216"/>
      <c r="U23" s="216"/>
      <c r="V23" s="217"/>
      <c r="W23" s="242"/>
      <c r="X23" s="243"/>
      <c r="Y23" s="243"/>
      <c r="Z23" s="244"/>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34"/>
      <c r="BO23" s="192"/>
      <c r="BQ23" s="230"/>
      <c r="BR23" s="238"/>
      <c r="BS23" s="238"/>
      <c r="BT23" s="239"/>
      <c r="BU23" s="239"/>
      <c r="BV23" s="246"/>
      <c r="BW23" s="246"/>
      <c r="BX23" s="217"/>
      <c r="BY23" s="246"/>
      <c r="BZ23" s="246"/>
      <c r="CA23" s="246"/>
      <c r="CB23" s="246"/>
      <c r="CC23" s="246"/>
      <c r="CD23" s="246"/>
      <c r="CE23" s="246"/>
      <c r="CF23" s="246"/>
      <c r="CG23" s="246"/>
      <c r="CH23" s="246"/>
      <c r="CI23" s="246"/>
      <c r="CJ23" s="246"/>
      <c r="CK23" s="246"/>
      <c r="CL23" s="246"/>
      <c r="CM23" s="246"/>
      <c r="CN23" s="246"/>
      <c r="CO23" s="246"/>
      <c r="CP23" s="246"/>
      <c r="CQ23" s="246"/>
      <c r="CR23" s="246"/>
    </row>
    <row r="24" spans="2:96" ht="21" customHeight="1" x14ac:dyDescent="0.45">
      <c r="B24" s="229"/>
      <c r="C24" s="247"/>
      <c r="D24" s="949" t="s">
        <v>233</v>
      </c>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248"/>
      <c r="AH24" s="217"/>
      <c r="AI24" s="249"/>
      <c r="AJ24" s="950" t="s">
        <v>234</v>
      </c>
      <c r="AK24" s="950"/>
      <c r="AL24" s="950"/>
      <c r="AM24" s="950"/>
      <c r="AN24" s="950"/>
      <c r="AO24" s="950"/>
      <c r="AP24" s="950"/>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250"/>
      <c r="BN24" s="234"/>
      <c r="BO24" s="192"/>
      <c r="BQ24" s="230"/>
      <c r="BR24" s="238"/>
      <c r="BS24" s="238"/>
      <c r="BT24" s="239"/>
      <c r="BU24" s="239"/>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row>
    <row r="25" spans="2:96" ht="21" customHeight="1" x14ac:dyDescent="0.45">
      <c r="B25" s="229"/>
      <c r="C25" s="251"/>
      <c r="D25" s="942" t="s">
        <v>235</v>
      </c>
      <c r="E25" s="942"/>
      <c r="F25" s="942"/>
      <c r="G25" s="942"/>
      <c r="H25" s="942"/>
      <c r="I25" s="252" t="s">
        <v>236</v>
      </c>
      <c r="J25" s="252"/>
      <c r="K25" s="252"/>
      <c r="L25" s="252"/>
      <c r="M25" s="252" t="s">
        <v>237</v>
      </c>
      <c r="N25" s="252"/>
      <c r="O25" s="252"/>
      <c r="P25" s="252"/>
      <c r="Q25" s="103"/>
      <c r="R25" s="253"/>
      <c r="S25" s="253"/>
      <c r="T25" s="942" t="s">
        <v>238</v>
      </c>
      <c r="U25" s="942"/>
      <c r="V25" s="942"/>
      <c r="W25" s="942"/>
      <c r="X25" s="942"/>
      <c r="Y25" s="252" t="s">
        <v>236</v>
      </c>
      <c r="Z25" s="252"/>
      <c r="AA25" s="252"/>
      <c r="AB25" s="252"/>
      <c r="AC25" s="252" t="s">
        <v>237</v>
      </c>
      <c r="AD25" s="252"/>
      <c r="AE25" s="252"/>
      <c r="AF25" s="252"/>
      <c r="AG25" s="254"/>
      <c r="AH25" s="253"/>
      <c r="AI25" s="255"/>
      <c r="AJ25" s="942" t="s">
        <v>239</v>
      </c>
      <c r="AK25" s="942"/>
      <c r="AL25" s="942"/>
      <c r="AM25" s="942"/>
      <c r="AN25" s="942"/>
      <c r="AO25" s="252" t="s">
        <v>236</v>
      </c>
      <c r="AP25" s="252"/>
      <c r="AQ25" s="252"/>
      <c r="AR25" s="252"/>
      <c r="AS25" s="252" t="s">
        <v>237</v>
      </c>
      <c r="AT25" s="252"/>
      <c r="AU25" s="252"/>
      <c r="AV25" s="252"/>
      <c r="AW25" s="256"/>
      <c r="AX25" s="253"/>
      <c r="AY25" s="257"/>
      <c r="AZ25" s="942" t="s">
        <v>240</v>
      </c>
      <c r="BA25" s="942"/>
      <c r="BB25" s="942"/>
      <c r="BC25" s="942"/>
      <c r="BD25" s="942"/>
      <c r="BE25" s="252" t="s">
        <v>236</v>
      </c>
      <c r="BF25" s="252"/>
      <c r="BG25" s="252"/>
      <c r="BH25" s="252"/>
      <c r="BI25" s="252" t="s">
        <v>237</v>
      </c>
      <c r="BJ25" s="252"/>
      <c r="BK25" s="252"/>
      <c r="BL25" s="252"/>
      <c r="BM25" s="258"/>
      <c r="BN25" s="259"/>
      <c r="BO25" s="217"/>
      <c r="BQ25" s="230"/>
      <c r="BR25" s="238"/>
      <c r="BS25" s="238"/>
      <c r="BT25" s="239"/>
      <c r="BU25" s="239"/>
      <c r="BV25" s="256"/>
      <c r="BW25" s="256"/>
      <c r="BX25" s="256"/>
      <c r="BY25" s="256"/>
      <c r="BZ25" s="246"/>
      <c r="CA25" s="256"/>
      <c r="CB25" s="256"/>
      <c r="CC25" s="256"/>
      <c r="CD25" s="256"/>
      <c r="CE25" s="246"/>
      <c r="CF25" s="256"/>
      <c r="CG25" s="256"/>
      <c r="CH25" s="256"/>
      <c r="CI25" s="256"/>
      <c r="CJ25" s="246"/>
      <c r="CK25" s="256"/>
      <c r="CL25" s="256"/>
      <c r="CM25" s="256"/>
      <c r="CN25" s="256"/>
      <c r="CO25" s="246"/>
      <c r="CP25" s="246"/>
      <c r="CQ25" s="246"/>
      <c r="CR25" s="246"/>
    </row>
    <row r="26" spans="2:96" ht="21" customHeight="1" x14ac:dyDescent="0.45">
      <c r="B26" s="229"/>
      <c r="C26" s="251"/>
      <c r="D26" s="942" t="s">
        <v>241</v>
      </c>
      <c r="E26" s="942"/>
      <c r="F26" s="942"/>
      <c r="G26" s="942"/>
      <c r="H26" s="942"/>
      <c r="I26" s="938">
        <f>(ROUNDDOWN(M26/40,1))</f>
        <v>0</v>
      </c>
      <c r="J26" s="938"/>
      <c r="K26" s="938"/>
      <c r="L26" s="938"/>
      <c r="M26" s="938">
        <f>((((ROUNDDOWN($BE$9/12,1))*40)))*-1</f>
        <v>0</v>
      </c>
      <c r="N26" s="938"/>
      <c r="O26" s="938"/>
      <c r="P26" s="938"/>
      <c r="Q26" s="103"/>
      <c r="R26" s="253"/>
      <c r="S26" s="253"/>
      <c r="T26" s="942" t="s">
        <v>241</v>
      </c>
      <c r="U26" s="942"/>
      <c r="V26" s="942"/>
      <c r="W26" s="942"/>
      <c r="X26" s="942"/>
      <c r="Y26" s="938">
        <f>(ROUNDDOWN(AC26/40,1))</f>
        <v>0</v>
      </c>
      <c r="Z26" s="938"/>
      <c r="AA26" s="938"/>
      <c r="AB26" s="938"/>
      <c r="AC26" s="938">
        <f>((((ROUNDDOWN($BE$9/30,1))*40)))*-1</f>
        <v>0</v>
      </c>
      <c r="AD26" s="938"/>
      <c r="AE26" s="938"/>
      <c r="AF26" s="938"/>
      <c r="AG26" s="254"/>
      <c r="AH26" s="253"/>
      <c r="AI26" s="255"/>
      <c r="AJ26" s="942" t="s">
        <v>241</v>
      </c>
      <c r="AK26" s="942"/>
      <c r="AL26" s="942"/>
      <c r="AM26" s="942"/>
      <c r="AN26" s="942"/>
      <c r="AO26" s="938">
        <f>(ROUNDDOWN(AS26/40,1))</f>
        <v>0</v>
      </c>
      <c r="AP26" s="938"/>
      <c r="AQ26" s="938"/>
      <c r="AR26" s="938"/>
      <c r="AS26" s="938">
        <f>((((ROUNDDOWN($BE$9/7.5,1))*40)))*-1</f>
        <v>0</v>
      </c>
      <c r="AT26" s="938"/>
      <c r="AU26" s="938"/>
      <c r="AV26" s="938"/>
      <c r="AW26" s="260"/>
      <c r="AX26" s="253"/>
      <c r="AY26" s="257"/>
      <c r="AZ26" s="942" t="s">
        <v>241</v>
      </c>
      <c r="BA26" s="942"/>
      <c r="BB26" s="942"/>
      <c r="BC26" s="942"/>
      <c r="BD26" s="942"/>
      <c r="BE26" s="938">
        <f>(ROUNDDOWN(BI26/40,1))</f>
        <v>0</v>
      </c>
      <c r="BF26" s="938"/>
      <c r="BG26" s="938"/>
      <c r="BH26" s="938"/>
      <c r="BI26" s="939">
        <f>((((ROUNDDOWN($BE$9/20,1))*40)))*-1</f>
        <v>0</v>
      </c>
      <c r="BJ26" s="940"/>
      <c r="BK26" s="940"/>
      <c r="BL26" s="941"/>
      <c r="BM26" s="258"/>
      <c r="BN26" s="259"/>
      <c r="BO26" s="217"/>
      <c r="BQ26" s="230"/>
      <c r="BR26" s="238"/>
      <c r="BS26" s="238"/>
      <c r="BT26" s="239"/>
      <c r="BU26" s="239"/>
      <c r="BV26" s="261"/>
      <c r="BW26" s="261"/>
      <c r="BX26" s="261"/>
      <c r="BY26" s="261"/>
      <c r="BZ26" s="246"/>
      <c r="CA26" s="261"/>
      <c r="CB26" s="261"/>
      <c r="CC26" s="261"/>
      <c r="CD26" s="261"/>
      <c r="CE26" s="246"/>
      <c r="CF26" s="261"/>
      <c r="CG26" s="261"/>
      <c r="CH26" s="261"/>
      <c r="CI26" s="261"/>
      <c r="CJ26" s="246"/>
      <c r="CK26" s="261"/>
      <c r="CL26" s="261"/>
      <c r="CM26" s="261"/>
      <c r="CN26" s="261"/>
      <c r="CO26" s="246"/>
      <c r="CP26" s="246"/>
      <c r="CQ26" s="246"/>
      <c r="CR26" s="246"/>
    </row>
    <row r="27" spans="2:96" ht="21" customHeight="1" x14ac:dyDescent="0.45">
      <c r="B27" s="229"/>
      <c r="C27" s="251"/>
      <c r="D27" s="935" t="s">
        <v>242</v>
      </c>
      <c r="E27" s="936"/>
      <c r="F27" s="936"/>
      <c r="G27" s="936"/>
      <c r="H27" s="937"/>
      <c r="I27" s="938">
        <f>(ROUNDDOWN(M27/40,1))</f>
        <v>0</v>
      </c>
      <c r="J27" s="938"/>
      <c r="K27" s="938"/>
      <c r="L27" s="938"/>
      <c r="M27" s="939">
        <f>($AL$17-$AI$17)*-1</f>
        <v>0</v>
      </c>
      <c r="N27" s="940"/>
      <c r="O27" s="940"/>
      <c r="P27" s="941"/>
      <c r="Q27" s="103"/>
      <c r="R27" s="253"/>
      <c r="S27" s="253"/>
      <c r="T27" s="935" t="s">
        <v>242</v>
      </c>
      <c r="U27" s="936"/>
      <c r="V27" s="936"/>
      <c r="W27" s="936"/>
      <c r="X27" s="937"/>
      <c r="Y27" s="938">
        <f>(ROUNDDOWN(AC27/40,1))</f>
        <v>0</v>
      </c>
      <c r="Z27" s="938"/>
      <c r="AA27" s="938"/>
      <c r="AB27" s="938"/>
      <c r="AC27" s="939">
        <f>($AL$17-$AI$17)*-1</f>
        <v>0</v>
      </c>
      <c r="AD27" s="940"/>
      <c r="AE27" s="940"/>
      <c r="AF27" s="941"/>
      <c r="AG27" s="254"/>
      <c r="AH27" s="253"/>
      <c r="AI27" s="255"/>
      <c r="AJ27" s="935" t="s">
        <v>242</v>
      </c>
      <c r="AK27" s="936"/>
      <c r="AL27" s="936"/>
      <c r="AM27" s="936"/>
      <c r="AN27" s="937"/>
      <c r="AO27" s="938">
        <f>(ROUNDDOWN(AS27/40,1))</f>
        <v>0</v>
      </c>
      <c r="AP27" s="938"/>
      <c r="AQ27" s="938"/>
      <c r="AR27" s="938"/>
      <c r="AS27" s="939">
        <f>($AL$17-$AI$17)*-1</f>
        <v>0</v>
      </c>
      <c r="AT27" s="940"/>
      <c r="AU27" s="940"/>
      <c r="AV27" s="941"/>
      <c r="AW27" s="260"/>
      <c r="AX27" s="253"/>
      <c r="AY27" s="257"/>
      <c r="AZ27" s="935" t="s">
        <v>242</v>
      </c>
      <c r="BA27" s="936"/>
      <c r="BB27" s="936"/>
      <c r="BC27" s="936"/>
      <c r="BD27" s="937"/>
      <c r="BE27" s="938">
        <f>(ROUNDDOWN(BI27/40,1))</f>
        <v>0</v>
      </c>
      <c r="BF27" s="938"/>
      <c r="BG27" s="938"/>
      <c r="BH27" s="938"/>
      <c r="BI27" s="939">
        <f>($AL$17-$AI$17)*-1</f>
        <v>0</v>
      </c>
      <c r="BJ27" s="940"/>
      <c r="BK27" s="940"/>
      <c r="BL27" s="941"/>
      <c r="BM27" s="258"/>
      <c r="BN27" s="259"/>
      <c r="BO27" s="217"/>
      <c r="BQ27" s="230"/>
      <c r="BR27" s="238"/>
      <c r="BS27" s="238"/>
      <c r="BT27" s="239"/>
      <c r="BU27" s="239"/>
      <c r="BV27" s="261"/>
      <c r="BW27" s="261"/>
      <c r="BX27" s="261"/>
      <c r="BY27" s="261"/>
      <c r="BZ27" s="246"/>
      <c r="CA27" s="261"/>
      <c r="CB27" s="261"/>
      <c r="CC27" s="261"/>
      <c r="CD27" s="261"/>
      <c r="CE27" s="246"/>
      <c r="CF27" s="261"/>
      <c r="CG27" s="261"/>
      <c r="CH27" s="261"/>
      <c r="CI27" s="261"/>
      <c r="CJ27" s="246"/>
      <c r="CK27" s="261"/>
      <c r="CL27" s="261"/>
      <c r="CM27" s="261"/>
      <c r="CN27" s="261"/>
      <c r="CO27" s="246"/>
      <c r="CP27" s="246"/>
      <c r="CQ27" s="246"/>
      <c r="CR27" s="246"/>
    </row>
    <row r="28" spans="2:96" ht="21" customHeight="1" thickBot="1" x14ac:dyDescent="0.5">
      <c r="B28" s="229"/>
      <c r="C28" s="251"/>
      <c r="D28" s="929" t="s">
        <v>243</v>
      </c>
      <c r="E28" s="929"/>
      <c r="F28" s="929"/>
      <c r="G28" s="929"/>
      <c r="H28" s="929"/>
      <c r="I28" s="930">
        <f>(ROUNDDOWN(M28/40,1))</f>
        <v>0</v>
      </c>
      <c r="J28" s="930"/>
      <c r="K28" s="930"/>
      <c r="L28" s="930"/>
      <c r="M28" s="931">
        <f>$BB$79</f>
        <v>0</v>
      </c>
      <c r="N28" s="932"/>
      <c r="O28" s="932"/>
      <c r="P28" s="933"/>
      <c r="Q28" s="103"/>
      <c r="R28" s="253"/>
      <c r="S28" s="253"/>
      <c r="T28" s="929" t="s">
        <v>243</v>
      </c>
      <c r="U28" s="929"/>
      <c r="V28" s="929"/>
      <c r="W28" s="929"/>
      <c r="X28" s="929"/>
      <c r="Y28" s="930">
        <f>(ROUNDDOWN(AC28/40,1))</f>
        <v>0</v>
      </c>
      <c r="Z28" s="930"/>
      <c r="AA28" s="930"/>
      <c r="AB28" s="930"/>
      <c r="AC28" s="931">
        <f>$BB$79</f>
        <v>0</v>
      </c>
      <c r="AD28" s="932"/>
      <c r="AE28" s="932"/>
      <c r="AF28" s="933"/>
      <c r="AG28" s="254"/>
      <c r="AH28" s="253"/>
      <c r="AI28" s="255"/>
      <c r="AJ28" s="929" t="s">
        <v>243</v>
      </c>
      <c r="AK28" s="929"/>
      <c r="AL28" s="929"/>
      <c r="AM28" s="929"/>
      <c r="AN28" s="929"/>
      <c r="AO28" s="930">
        <f>(ROUNDDOWN(AS28/40,1))</f>
        <v>0</v>
      </c>
      <c r="AP28" s="930"/>
      <c r="AQ28" s="930"/>
      <c r="AR28" s="930"/>
      <c r="AS28" s="931">
        <f>$BB$79</f>
        <v>0</v>
      </c>
      <c r="AT28" s="932"/>
      <c r="AU28" s="932"/>
      <c r="AV28" s="933"/>
      <c r="AW28" s="260"/>
      <c r="AX28" s="253"/>
      <c r="AY28" s="257"/>
      <c r="AZ28" s="929" t="s">
        <v>243</v>
      </c>
      <c r="BA28" s="929"/>
      <c r="BB28" s="929"/>
      <c r="BC28" s="929"/>
      <c r="BD28" s="929"/>
      <c r="BE28" s="934">
        <f>(ROUNDDOWN(BI28/40,1))</f>
        <v>0</v>
      </c>
      <c r="BF28" s="934"/>
      <c r="BG28" s="934"/>
      <c r="BH28" s="934"/>
      <c r="BI28" s="931">
        <f>$BB$79</f>
        <v>0</v>
      </c>
      <c r="BJ28" s="932"/>
      <c r="BK28" s="932"/>
      <c r="BL28" s="933"/>
      <c r="BM28" s="258"/>
      <c r="BN28" s="259"/>
      <c r="BO28" s="217"/>
      <c r="BU28" s="246"/>
      <c r="BV28" s="260"/>
      <c r="BW28" s="260"/>
      <c r="BX28" s="260"/>
      <c r="BY28" s="260"/>
      <c r="BZ28" s="246"/>
      <c r="CA28" s="260"/>
      <c r="CB28" s="260"/>
      <c r="CC28" s="260"/>
      <c r="CD28" s="260"/>
      <c r="CE28" s="246"/>
      <c r="CF28" s="260"/>
      <c r="CG28" s="260"/>
      <c r="CH28" s="260"/>
      <c r="CI28" s="260"/>
      <c r="CJ28" s="246"/>
      <c r="CK28" s="260"/>
      <c r="CL28" s="260"/>
      <c r="CM28" s="260"/>
      <c r="CN28" s="260"/>
      <c r="CO28" s="246"/>
      <c r="CP28" s="246"/>
      <c r="CQ28" s="246"/>
      <c r="CR28" s="246"/>
    </row>
    <row r="29" spans="2:96" ht="30.75" customHeight="1" thickTop="1" x14ac:dyDescent="0.45">
      <c r="B29" s="229"/>
      <c r="C29" s="251"/>
      <c r="D29" s="925" t="s">
        <v>244</v>
      </c>
      <c r="E29" s="926"/>
      <c r="F29" s="926"/>
      <c r="G29" s="926"/>
      <c r="H29" s="926"/>
      <c r="I29" s="928">
        <f>SUM(I26:L28)</f>
        <v>0</v>
      </c>
      <c r="J29" s="928"/>
      <c r="K29" s="928"/>
      <c r="L29" s="928"/>
      <c r="M29" s="928">
        <f>SUM(M26:P28)</f>
        <v>0</v>
      </c>
      <c r="N29" s="928"/>
      <c r="O29" s="928"/>
      <c r="P29" s="928"/>
      <c r="Q29" s="253"/>
      <c r="R29" s="253"/>
      <c r="S29" s="253"/>
      <c r="T29" s="925" t="s">
        <v>244</v>
      </c>
      <c r="U29" s="926"/>
      <c r="V29" s="926"/>
      <c r="W29" s="926"/>
      <c r="X29" s="926"/>
      <c r="Y29" s="928">
        <f>SUM(Y26:AB28)</f>
        <v>0</v>
      </c>
      <c r="Z29" s="928"/>
      <c r="AA29" s="928"/>
      <c r="AB29" s="928"/>
      <c r="AC29" s="928">
        <f>SUM(AC26:AF28)</f>
        <v>0</v>
      </c>
      <c r="AD29" s="928"/>
      <c r="AE29" s="928"/>
      <c r="AF29" s="928"/>
      <c r="AG29" s="254"/>
      <c r="AH29" s="253"/>
      <c r="AI29" s="255"/>
      <c r="AJ29" s="925" t="s">
        <v>245</v>
      </c>
      <c r="AK29" s="926"/>
      <c r="AL29" s="926"/>
      <c r="AM29" s="926"/>
      <c r="AN29" s="926"/>
      <c r="AO29" s="927">
        <f>SUM(AO26:AR28)</f>
        <v>0</v>
      </c>
      <c r="AP29" s="927"/>
      <c r="AQ29" s="927"/>
      <c r="AR29" s="927"/>
      <c r="AS29" s="928">
        <f>SUM(AS26:AV28)</f>
        <v>0</v>
      </c>
      <c r="AT29" s="928"/>
      <c r="AU29" s="928"/>
      <c r="AV29" s="928"/>
      <c r="AW29" s="260"/>
      <c r="AX29" s="253"/>
      <c r="AY29" s="257"/>
      <c r="AZ29" s="925" t="s">
        <v>245</v>
      </c>
      <c r="BA29" s="926"/>
      <c r="BB29" s="926"/>
      <c r="BC29" s="926"/>
      <c r="BD29" s="926"/>
      <c r="BE29" s="927">
        <f>SUM(BE26:BH28)</f>
        <v>0</v>
      </c>
      <c r="BF29" s="927"/>
      <c r="BG29" s="927"/>
      <c r="BH29" s="927"/>
      <c r="BI29" s="928">
        <f>SUM(BI26:BL28)</f>
        <v>0</v>
      </c>
      <c r="BJ29" s="928"/>
      <c r="BK29" s="928"/>
      <c r="BL29" s="928"/>
      <c r="BM29" s="258"/>
      <c r="BN29" s="259"/>
      <c r="BO29" s="217"/>
      <c r="BQ29" s="230"/>
      <c r="BR29" s="238"/>
      <c r="BS29" s="238"/>
      <c r="BT29" s="239"/>
      <c r="BU29" s="239"/>
      <c r="BV29" s="262"/>
      <c r="BW29" s="262"/>
      <c r="BX29" s="262"/>
      <c r="BY29" s="262"/>
      <c r="BZ29" s="246"/>
      <c r="CA29" s="262"/>
      <c r="CB29" s="262"/>
      <c r="CC29" s="262"/>
      <c r="CD29" s="262"/>
      <c r="CE29" s="246"/>
      <c r="CF29" s="262"/>
      <c r="CG29" s="262"/>
      <c r="CH29" s="262"/>
      <c r="CI29" s="262"/>
      <c r="CJ29" s="246"/>
      <c r="CK29" s="262"/>
      <c r="CL29" s="262"/>
      <c r="CM29" s="262"/>
      <c r="CN29" s="262"/>
      <c r="CO29" s="246"/>
      <c r="CP29" s="246"/>
      <c r="CQ29" s="246"/>
      <c r="CR29" s="246"/>
    </row>
    <row r="30" spans="2:96" ht="20.25" customHeight="1" x14ac:dyDescent="0.45">
      <c r="B30" s="229"/>
      <c r="C30" s="251"/>
      <c r="D30" s="263"/>
      <c r="E30" s="263"/>
      <c r="F30" s="263"/>
      <c r="G30" s="263"/>
      <c r="H30" s="263"/>
      <c r="I30" s="264"/>
      <c r="J30" s="264"/>
      <c r="K30" s="264"/>
      <c r="L30" s="264"/>
      <c r="M30" s="264"/>
      <c r="N30" s="264"/>
      <c r="O30" s="264"/>
      <c r="P30" s="264"/>
      <c r="Q30" s="181"/>
      <c r="R30" s="181"/>
      <c r="S30" s="181"/>
      <c r="T30" s="263"/>
      <c r="U30" s="263"/>
      <c r="V30" s="263"/>
      <c r="W30" s="263"/>
      <c r="X30" s="263"/>
      <c r="Y30" s="264"/>
      <c r="Z30" s="264"/>
      <c r="AA30" s="264"/>
      <c r="AB30" s="264"/>
      <c r="AC30" s="264"/>
      <c r="AD30" s="264"/>
      <c r="AE30" s="264"/>
      <c r="AF30" s="264"/>
      <c r="AG30" s="265"/>
      <c r="AH30" s="181"/>
      <c r="AI30" s="266"/>
      <c r="AJ30" s="263"/>
      <c r="AK30" s="263"/>
      <c r="AL30" s="263"/>
      <c r="AM30" s="263"/>
      <c r="AN30" s="263"/>
      <c r="AO30" s="264"/>
      <c r="AP30" s="264"/>
      <c r="AQ30" s="264"/>
      <c r="AR30" s="264"/>
      <c r="AS30" s="264"/>
      <c r="AT30" s="264"/>
      <c r="AU30" s="264"/>
      <c r="AV30" s="264"/>
      <c r="AW30" s="216"/>
      <c r="AX30" s="181"/>
      <c r="AY30" s="198"/>
      <c r="AZ30" s="263"/>
      <c r="BA30" s="263"/>
      <c r="BB30" s="263"/>
      <c r="BC30" s="263"/>
      <c r="BD30" s="263"/>
      <c r="BE30" s="264"/>
      <c r="BF30" s="264"/>
      <c r="BG30" s="264"/>
      <c r="BH30" s="264"/>
      <c r="BI30" s="264"/>
      <c r="BJ30" s="264"/>
      <c r="BK30" s="264"/>
      <c r="BL30" s="264"/>
      <c r="BM30" s="258"/>
      <c r="BN30" s="259"/>
      <c r="BO30" s="217"/>
      <c r="BQ30" s="230"/>
      <c r="BR30" s="238"/>
      <c r="BS30" s="238"/>
      <c r="BT30" s="239"/>
      <c r="BU30" s="239"/>
      <c r="BV30" s="246"/>
      <c r="BW30" s="246"/>
      <c r="BX30" s="217"/>
      <c r="BY30" s="246"/>
      <c r="BZ30" s="246"/>
      <c r="CA30" s="246"/>
      <c r="CB30" s="246"/>
      <c r="CC30" s="246"/>
      <c r="CD30" s="246"/>
      <c r="CE30" s="246"/>
      <c r="CF30" s="246"/>
      <c r="CG30" s="246"/>
      <c r="CH30" s="246"/>
      <c r="CI30" s="246"/>
      <c r="CJ30" s="246"/>
      <c r="CK30" s="246"/>
      <c r="CL30" s="246"/>
      <c r="CM30" s="246"/>
      <c r="CN30" s="246"/>
      <c r="CO30" s="246"/>
      <c r="CP30" s="246"/>
      <c r="CQ30" s="246"/>
      <c r="CR30" s="246"/>
    </row>
    <row r="31" spans="2:96" ht="20.25" customHeight="1" x14ac:dyDescent="0.45">
      <c r="B31" s="229"/>
      <c r="C31" s="251"/>
      <c r="D31" s="263"/>
      <c r="E31" s="263"/>
      <c r="F31" s="263"/>
      <c r="G31" s="263"/>
      <c r="H31" s="263"/>
      <c r="I31" s="264"/>
      <c r="J31" s="264"/>
      <c r="K31" s="919" t="s">
        <v>246</v>
      </c>
      <c r="L31" s="920"/>
      <c r="M31" s="920"/>
      <c r="N31" s="922" t="str">
        <f>IF(OR($BE$9&gt;0,),IF(AND(OR($D$5="○",$D$6="○"),$I$29&gt;=0),"可",IF(AND(OR($D$5="○",$D$6="○"),$I$29&lt;0),"不可","")),"")</f>
        <v/>
      </c>
      <c r="O31" s="923"/>
      <c r="P31" s="924"/>
      <c r="Q31" s="181"/>
      <c r="R31" s="181"/>
      <c r="S31" s="181"/>
      <c r="T31" s="263"/>
      <c r="U31" s="263"/>
      <c r="V31" s="263"/>
      <c r="W31" s="263"/>
      <c r="X31" s="263"/>
      <c r="Y31" s="264"/>
      <c r="Z31" s="264"/>
      <c r="AA31" s="919" t="s">
        <v>247</v>
      </c>
      <c r="AB31" s="920"/>
      <c r="AC31" s="921"/>
      <c r="AD31" s="922" t="str">
        <f>IF(OR($BE$9&gt;0,),IF(AND(OR($D$5="○",$D$6="○"),$Y$29&gt;=0),"可",IF(AND(OR($D$5="○",$D$6="○"),$Y$29&lt;0),"不可","")),"")</f>
        <v/>
      </c>
      <c r="AE31" s="923"/>
      <c r="AF31" s="924"/>
      <c r="AG31" s="265"/>
      <c r="AH31" s="181"/>
      <c r="AI31" s="266"/>
      <c r="AJ31" s="263"/>
      <c r="AK31" s="263"/>
      <c r="AL31" s="263"/>
      <c r="AM31" s="263"/>
      <c r="AN31" s="263"/>
      <c r="AO31" s="264"/>
      <c r="AP31" s="264"/>
      <c r="AQ31" s="919" t="s">
        <v>248</v>
      </c>
      <c r="AR31" s="920"/>
      <c r="AS31" s="921"/>
      <c r="AT31" s="922" t="str">
        <f>IF(OR($BE$9&gt;0,),IF(AND(OR($D$7="○"),$AO$29&gt;=0),"可",IF(AND(OR($D$7="○"),$AO$29&lt;0),"不可","")),"")</f>
        <v/>
      </c>
      <c r="AU31" s="923"/>
      <c r="AV31" s="924"/>
      <c r="AW31" s="216"/>
      <c r="AX31" s="181"/>
      <c r="AY31" s="198"/>
      <c r="AZ31" s="263"/>
      <c r="BA31" s="263"/>
      <c r="BB31" s="263"/>
      <c r="BC31" s="263"/>
      <c r="BD31" s="263"/>
      <c r="BE31" s="264"/>
      <c r="BF31" s="264"/>
      <c r="BG31" s="919" t="s">
        <v>249</v>
      </c>
      <c r="BH31" s="920"/>
      <c r="BI31" s="921"/>
      <c r="BJ31" s="922" t="str">
        <f>IF(OR($BE$9&gt;0,),IF(AND(OR($D$7="○"),$BE$29&gt;=0),"可",IF(AND(OR($D$7="○"),$BE$29&lt;0),"不可","")),"")</f>
        <v/>
      </c>
      <c r="BK31" s="923"/>
      <c r="BL31" s="924"/>
      <c r="BM31" s="258"/>
      <c r="BN31" s="259"/>
      <c r="BO31" s="217"/>
      <c r="BQ31" s="230"/>
      <c r="BR31" s="238"/>
      <c r="BS31" s="238"/>
      <c r="BT31" s="239"/>
      <c r="BU31" s="239"/>
      <c r="BV31" s="246"/>
      <c r="BW31" s="246"/>
      <c r="BX31" s="217"/>
      <c r="BY31" s="246"/>
      <c r="BZ31" s="246"/>
      <c r="CA31" s="246"/>
      <c r="CB31" s="246"/>
      <c r="CC31" s="246"/>
      <c r="CD31" s="246"/>
      <c r="CE31" s="246"/>
      <c r="CF31" s="246"/>
      <c r="CG31" s="246"/>
      <c r="CH31" s="246"/>
      <c r="CI31" s="246"/>
      <c r="CJ31" s="246"/>
      <c r="CK31" s="246"/>
      <c r="CL31" s="246"/>
      <c r="CM31" s="246"/>
      <c r="CN31" s="246"/>
      <c r="CO31" s="246"/>
      <c r="CP31" s="246"/>
      <c r="CQ31" s="246"/>
      <c r="CR31" s="246"/>
    </row>
    <row r="32" spans="2:96" ht="20.25" customHeight="1" x14ac:dyDescent="0.45">
      <c r="B32" s="229"/>
      <c r="C32" s="267"/>
      <c r="D32" s="268"/>
      <c r="E32" s="268"/>
      <c r="F32" s="268"/>
      <c r="G32" s="268"/>
      <c r="H32" s="268"/>
      <c r="I32" s="269"/>
      <c r="J32" s="269"/>
      <c r="K32" s="269"/>
      <c r="L32" s="269"/>
      <c r="M32" s="269"/>
      <c r="N32" s="269"/>
      <c r="O32" s="269"/>
      <c r="P32" s="269"/>
      <c r="Q32" s="270"/>
      <c r="R32" s="270"/>
      <c r="S32" s="270"/>
      <c r="T32" s="268"/>
      <c r="U32" s="268"/>
      <c r="V32" s="268"/>
      <c r="W32" s="268"/>
      <c r="X32" s="268"/>
      <c r="Y32" s="269"/>
      <c r="Z32" s="269"/>
      <c r="AA32" s="269"/>
      <c r="AB32" s="269"/>
      <c r="AC32" s="269"/>
      <c r="AD32" s="269"/>
      <c r="AE32" s="269"/>
      <c r="AF32" s="269"/>
      <c r="AG32" s="271"/>
      <c r="AH32" s="181"/>
      <c r="AI32" s="272"/>
      <c r="AJ32" s="268"/>
      <c r="AK32" s="268"/>
      <c r="AL32" s="268"/>
      <c r="AM32" s="268"/>
      <c r="AN32" s="268"/>
      <c r="AO32" s="269"/>
      <c r="AP32" s="269"/>
      <c r="AQ32" s="269"/>
      <c r="AR32" s="269"/>
      <c r="AS32" s="269"/>
      <c r="AT32" s="269"/>
      <c r="AU32" s="269"/>
      <c r="AV32" s="269"/>
      <c r="AW32" s="273"/>
      <c r="AX32" s="270"/>
      <c r="AY32" s="274"/>
      <c r="AZ32" s="268"/>
      <c r="BA32" s="268"/>
      <c r="BB32" s="268"/>
      <c r="BC32" s="268"/>
      <c r="BD32" s="268"/>
      <c r="BE32" s="269"/>
      <c r="BF32" s="269"/>
      <c r="BG32" s="269"/>
      <c r="BH32" s="269"/>
      <c r="BI32" s="269"/>
      <c r="BJ32" s="269"/>
      <c r="BK32" s="269"/>
      <c r="BL32" s="269"/>
      <c r="BM32" s="275"/>
      <c r="BN32" s="259"/>
      <c r="BO32" s="217"/>
      <c r="BQ32" s="230"/>
      <c r="BR32" s="238"/>
      <c r="BS32" s="238"/>
      <c r="BT32" s="239"/>
      <c r="BU32" s="239"/>
      <c r="BV32" s="246"/>
      <c r="BW32" s="246"/>
      <c r="BX32" s="217"/>
      <c r="BY32" s="246"/>
      <c r="BZ32" s="246"/>
      <c r="CA32" s="246"/>
      <c r="CB32" s="246"/>
      <c r="CC32" s="246"/>
      <c r="CD32" s="246"/>
      <c r="CE32" s="246"/>
      <c r="CF32" s="246"/>
      <c r="CG32" s="246"/>
      <c r="CH32" s="246"/>
      <c r="CI32" s="246"/>
      <c r="CJ32" s="246"/>
      <c r="CK32" s="246"/>
      <c r="CL32" s="246"/>
      <c r="CM32" s="246"/>
      <c r="CN32" s="246"/>
      <c r="CO32" s="246"/>
      <c r="CP32" s="246"/>
      <c r="CQ32" s="246"/>
      <c r="CR32" s="246"/>
    </row>
    <row r="33" spans="2:96" ht="20.25" customHeight="1" thickBot="1" x14ac:dyDescent="0.5">
      <c r="B33" s="276"/>
      <c r="C33" s="277"/>
      <c r="D33" s="278"/>
      <c r="E33" s="278"/>
      <c r="F33" s="278"/>
      <c r="G33" s="278"/>
      <c r="H33" s="278"/>
      <c r="I33" s="279"/>
      <c r="J33" s="279"/>
      <c r="K33" s="279"/>
      <c r="L33" s="279"/>
      <c r="M33" s="279"/>
      <c r="N33" s="279"/>
      <c r="O33" s="279"/>
      <c r="P33" s="279"/>
      <c r="Q33" s="280"/>
      <c r="R33" s="280"/>
      <c r="S33" s="280"/>
      <c r="T33" s="278"/>
      <c r="U33" s="278"/>
      <c r="V33" s="278"/>
      <c r="W33" s="278"/>
      <c r="X33" s="278"/>
      <c r="Y33" s="279"/>
      <c r="Z33" s="279"/>
      <c r="AA33" s="279"/>
      <c r="AB33" s="279"/>
      <c r="AC33" s="279"/>
      <c r="AD33" s="279"/>
      <c r="AE33" s="279"/>
      <c r="AF33" s="279"/>
      <c r="AG33" s="280"/>
      <c r="AH33" s="280"/>
      <c r="AI33" s="280"/>
      <c r="AJ33" s="278"/>
      <c r="AK33" s="278"/>
      <c r="AL33" s="278"/>
      <c r="AM33" s="278"/>
      <c r="AN33" s="278"/>
      <c r="AO33" s="279"/>
      <c r="AP33" s="279"/>
      <c r="AQ33" s="279"/>
      <c r="AR33" s="279"/>
      <c r="AS33" s="279"/>
      <c r="AT33" s="279"/>
      <c r="AU33" s="279"/>
      <c r="AV33" s="279"/>
      <c r="AW33" s="281"/>
      <c r="AX33" s="280"/>
      <c r="AY33" s="282"/>
      <c r="AZ33" s="278"/>
      <c r="BA33" s="278"/>
      <c r="BB33" s="278"/>
      <c r="BC33" s="278"/>
      <c r="BD33" s="278"/>
      <c r="BE33" s="279"/>
      <c r="BF33" s="279"/>
      <c r="BG33" s="279"/>
      <c r="BH33" s="279"/>
      <c r="BI33" s="279"/>
      <c r="BJ33" s="279"/>
      <c r="BK33" s="279"/>
      <c r="BL33" s="279"/>
      <c r="BM33" s="283"/>
      <c r="BN33" s="284"/>
      <c r="BO33" s="192"/>
      <c r="BQ33" s="230"/>
      <c r="BR33" s="238"/>
      <c r="BS33" s="238"/>
      <c r="BT33" s="239"/>
      <c r="BU33" s="239"/>
      <c r="BV33" s="246"/>
      <c r="BW33" s="246"/>
      <c r="BX33" s="217"/>
      <c r="BY33" s="246"/>
      <c r="BZ33" s="246"/>
      <c r="CA33" s="246"/>
      <c r="CB33" s="246"/>
      <c r="CC33" s="246"/>
      <c r="CD33" s="246"/>
      <c r="CE33" s="246"/>
      <c r="CF33" s="246"/>
      <c r="CG33" s="246"/>
      <c r="CH33" s="246"/>
      <c r="CI33" s="246"/>
      <c r="CJ33" s="246"/>
      <c r="CK33" s="246"/>
      <c r="CL33" s="246"/>
      <c r="CM33" s="246"/>
      <c r="CN33" s="246"/>
      <c r="CO33" s="246"/>
      <c r="CP33" s="246"/>
      <c r="CQ33" s="246"/>
      <c r="CR33" s="246"/>
    </row>
    <row r="34" spans="2:96" ht="21" customHeight="1" thickBot="1" x14ac:dyDescent="0.5">
      <c r="B34" s="186" t="s">
        <v>250</v>
      </c>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31"/>
      <c r="BB34" s="242"/>
      <c r="BC34" s="231"/>
      <c r="BD34" s="231"/>
      <c r="BE34" s="242"/>
      <c r="BF34" s="231"/>
      <c r="BG34" s="242"/>
      <c r="BH34" s="242"/>
      <c r="BI34" s="242"/>
      <c r="BJ34" s="242"/>
      <c r="BK34" s="242"/>
      <c r="BL34" s="242"/>
      <c r="BM34" s="242"/>
      <c r="BN34" s="242"/>
      <c r="BO34" s="192"/>
      <c r="BQ34" s="230"/>
      <c r="BR34" s="238"/>
      <c r="BS34" s="238"/>
      <c r="BT34" s="239"/>
      <c r="BU34" s="239"/>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row>
    <row r="35" spans="2:96" ht="32.25" customHeight="1" thickBot="1" x14ac:dyDescent="0.5">
      <c r="B35" s="743"/>
      <c r="C35" s="285"/>
      <c r="D35" s="745" t="s">
        <v>251</v>
      </c>
      <c r="E35" s="745"/>
      <c r="F35" s="745"/>
      <c r="G35" s="745"/>
      <c r="H35" s="745"/>
      <c r="I35" s="746"/>
      <c r="J35" s="749" t="s">
        <v>252</v>
      </c>
      <c r="K35" s="750"/>
      <c r="L35" s="750"/>
      <c r="M35" s="750"/>
      <c r="N35" s="750"/>
      <c r="O35" s="751"/>
      <c r="P35" s="755" t="s">
        <v>253</v>
      </c>
      <c r="Q35" s="745"/>
      <c r="R35" s="745"/>
      <c r="S35" s="745"/>
      <c r="T35" s="745"/>
      <c r="U35" s="745"/>
      <c r="V35" s="756"/>
      <c r="W35" s="759" t="s">
        <v>254</v>
      </c>
      <c r="X35" s="760"/>
      <c r="Y35" s="760"/>
      <c r="Z35" s="760"/>
      <c r="AA35" s="760"/>
      <c r="AB35" s="760"/>
      <c r="AC35" s="761"/>
      <c r="AD35" s="759" t="s">
        <v>255</v>
      </c>
      <c r="AE35" s="760"/>
      <c r="AF35" s="760"/>
      <c r="AG35" s="760"/>
      <c r="AH35" s="760"/>
      <c r="AI35" s="760"/>
      <c r="AJ35" s="761"/>
      <c r="AK35" s="759" t="s">
        <v>256</v>
      </c>
      <c r="AL35" s="760"/>
      <c r="AM35" s="760"/>
      <c r="AN35" s="760"/>
      <c r="AO35" s="760"/>
      <c r="AP35" s="760"/>
      <c r="AQ35" s="761"/>
      <c r="AR35" s="743" t="s">
        <v>257</v>
      </c>
      <c r="AS35" s="745"/>
      <c r="AT35" s="745"/>
      <c r="AU35" s="745"/>
      <c r="AV35" s="745"/>
      <c r="AW35" s="745"/>
      <c r="AX35" s="756"/>
      <c r="AY35" s="750" t="s">
        <v>258</v>
      </c>
      <c r="AZ35" s="750"/>
      <c r="BA35" s="751"/>
      <c r="BB35" s="749" t="s">
        <v>259</v>
      </c>
      <c r="BC35" s="750"/>
      <c r="BD35" s="751"/>
      <c r="BE35" s="749" t="s">
        <v>260</v>
      </c>
      <c r="BF35" s="750"/>
      <c r="BG35" s="750"/>
      <c r="BH35" s="749" t="s">
        <v>261</v>
      </c>
      <c r="BI35" s="750"/>
      <c r="BJ35" s="750"/>
      <c r="BK35" s="755" t="s">
        <v>262</v>
      </c>
      <c r="BL35" s="745"/>
      <c r="BM35" s="745"/>
      <c r="BN35" s="756"/>
      <c r="BQ35" s="230"/>
      <c r="BR35" s="238"/>
      <c r="BS35" s="238"/>
      <c r="BT35" s="239"/>
      <c r="BU35" s="239"/>
    </row>
    <row r="36" spans="2:96" ht="32.25" customHeight="1" thickBot="1" x14ac:dyDescent="0.5">
      <c r="B36" s="744"/>
      <c r="C36" s="286"/>
      <c r="D36" s="747"/>
      <c r="E36" s="747"/>
      <c r="F36" s="747"/>
      <c r="G36" s="747"/>
      <c r="H36" s="747"/>
      <c r="I36" s="748"/>
      <c r="J36" s="752"/>
      <c r="K36" s="753"/>
      <c r="L36" s="753"/>
      <c r="M36" s="753"/>
      <c r="N36" s="753"/>
      <c r="O36" s="754"/>
      <c r="P36" s="757"/>
      <c r="Q36" s="747"/>
      <c r="R36" s="747"/>
      <c r="S36" s="747"/>
      <c r="T36" s="747"/>
      <c r="U36" s="747"/>
      <c r="V36" s="758"/>
      <c r="W36" s="287" t="s">
        <v>263</v>
      </c>
      <c r="X36" s="288" t="s">
        <v>264</v>
      </c>
      <c r="Y36" s="288" t="s">
        <v>265</v>
      </c>
      <c r="Z36" s="288" t="s">
        <v>266</v>
      </c>
      <c r="AA36" s="288" t="s">
        <v>267</v>
      </c>
      <c r="AB36" s="288" t="s">
        <v>268</v>
      </c>
      <c r="AC36" s="289" t="s">
        <v>269</v>
      </c>
      <c r="AD36" s="287" t="s">
        <v>263</v>
      </c>
      <c r="AE36" s="288" t="s">
        <v>264</v>
      </c>
      <c r="AF36" s="288" t="s">
        <v>265</v>
      </c>
      <c r="AG36" s="288" t="s">
        <v>266</v>
      </c>
      <c r="AH36" s="288" t="s">
        <v>267</v>
      </c>
      <c r="AI36" s="288" t="s">
        <v>268</v>
      </c>
      <c r="AJ36" s="289" t="s">
        <v>269</v>
      </c>
      <c r="AK36" s="287" t="s">
        <v>263</v>
      </c>
      <c r="AL36" s="288" t="s">
        <v>264</v>
      </c>
      <c r="AM36" s="288" t="s">
        <v>265</v>
      </c>
      <c r="AN36" s="288" t="s">
        <v>266</v>
      </c>
      <c r="AO36" s="288" t="s">
        <v>267</v>
      </c>
      <c r="AP36" s="288" t="s">
        <v>268</v>
      </c>
      <c r="AQ36" s="289" t="s">
        <v>269</v>
      </c>
      <c r="AR36" s="290" t="s">
        <v>263</v>
      </c>
      <c r="AS36" s="291" t="s">
        <v>264</v>
      </c>
      <c r="AT36" s="291" t="s">
        <v>265</v>
      </c>
      <c r="AU36" s="291" t="s">
        <v>266</v>
      </c>
      <c r="AV36" s="291" t="s">
        <v>267</v>
      </c>
      <c r="AW36" s="291" t="s">
        <v>268</v>
      </c>
      <c r="AX36" s="292" t="s">
        <v>269</v>
      </c>
      <c r="AY36" s="753"/>
      <c r="AZ36" s="753"/>
      <c r="BA36" s="754"/>
      <c r="BB36" s="752"/>
      <c r="BC36" s="753"/>
      <c r="BD36" s="754"/>
      <c r="BE36" s="752"/>
      <c r="BF36" s="753"/>
      <c r="BG36" s="753"/>
      <c r="BH36" s="752"/>
      <c r="BI36" s="753"/>
      <c r="BJ36" s="753"/>
      <c r="BK36" s="757"/>
      <c r="BL36" s="747"/>
      <c r="BM36" s="747"/>
      <c r="BN36" s="758"/>
      <c r="BQ36" s="230"/>
      <c r="BR36" s="238"/>
      <c r="BS36" s="238"/>
      <c r="BT36" s="239"/>
      <c r="BU36" s="239"/>
    </row>
    <row r="37" spans="2:96" ht="21" customHeight="1" thickBot="1" x14ac:dyDescent="0.5">
      <c r="B37" s="762" t="s">
        <v>270</v>
      </c>
      <c r="C37" s="293"/>
      <c r="D37" s="904" t="s">
        <v>281</v>
      </c>
      <c r="E37" s="905"/>
      <c r="F37" s="905"/>
      <c r="G37" s="905"/>
      <c r="H37" s="905"/>
      <c r="I37" s="906"/>
      <c r="J37" s="907" t="s">
        <v>282</v>
      </c>
      <c r="K37" s="905"/>
      <c r="L37" s="906"/>
      <c r="M37" s="907" t="s">
        <v>283</v>
      </c>
      <c r="N37" s="905"/>
      <c r="O37" s="906"/>
      <c r="P37" s="908" t="s">
        <v>284</v>
      </c>
      <c r="Q37" s="909"/>
      <c r="R37" s="909"/>
      <c r="S37" s="909"/>
      <c r="T37" s="909"/>
      <c r="U37" s="909"/>
      <c r="V37" s="910"/>
      <c r="W37" s="327">
        <v>8</v>
      </c>
      <c r="X37" s="328">
        <v>8</v>
      </c>
      <c r="Y37" s="328">
        <v>8</v>
      </c>
      <c r="Z37" s="328">
        <v>8</v>
      </c>
      <c r="AA37" s="328">
        <v>8</v>
      </c>
      <c r="AB37" s="328"/>
      <c r="AC37" s="329"/>
      <c r="AD37" s="327">
        <v>8</v>
      </c>
      <c r="AE37" s="328">
        <v>8</v>
      </c>
      <c r="AF37" s="328">
        <v>8</v>
      </c>
      <c r="AG37" s="328">
        <v>8</v>
      </c>
      <c r="AH37" s="328">
        <v>8</v>
      </c>
      <c r="AI37" s="328"/>
      <c r="AJ37" s="329"/>
      <c r="AK37" s="327">
        <v>8</v>
      </c>
      <c r="AL37" s="328">
        <v>8</v>
      </c>
      <c r="AM37" s="328">
        <v>8</v>
      </c>
      <c r="AN37" s="328">
        <v>8</v>
      </c>
      <c r="AO37" s="328">
        <v>8</v>
      </c>
      <c r="AP37" s="328"/>
      <c r="AQ37" s="329"/>
      <c r="AR37" s="327">
        <v>8</v>
      </c>
      <c r="AS37" s="328">
        <v>8</v>
      </c>
      <c r="AT37" s="328">
        <v>8</v>
      </c>
      <c r="AU37" s="328">
        <v>8</v>
      </c>
      <c r="AV37" s="328">
        <v>8</v>
      </c>
      <c r="AW37" s="328"/>
      <c r="AX37" s="330"/>
      <c r="AY37" s="690">
        <f t="shared" ref="AY37:AY63" si="0">SUM(W37:AX37)</f>
        <v>160</v>
      </c>
      <c r="AZ37" s="690"/>
      <c r="BA37" s="785"/>
      <c r="BB37" s="911">
        <f t="shared" ref="BB37:BB63" si="1">AY37/4</f>
        <v>40</v>
      </c>
      <c r="BC37" s="912"/>
      <c r="BD37" s="913"/>
      <c r="BE37" s="914"/>
      <c r="BF37" s="915"/>
      <c r="BG37" s="915"/>
      <c r="BH37" s="914"/>
      <c r="BI37" s="915"/>
      <c r="BJ37" s="915"/>
      <c r="BK37" s="916"/>
      <c r="BL37" s="917"/>
      <c r="BM37" s="917"/>
      <c r="BN37" s="918"/>
      <c r="BQ37" s="230"/>
      <c r="BR37" s="238"/>
      <c r="BS37" s="238"/>
      <c r="BT37" s="239"/>
      <c r="BU37" s="239"/>
    </row>
    <row r="38" spans="2:96" ht="21" customHeight="1" x14ac:dyDescent="0.45">
      <c r="B38" s="730"/>
      <c r="C38" s="885" t="s">
        <v>271</v>
      </c>
      <c r="D38" s="875" t="s">
        <v>285</v>
      </c>
      <c r="E38" s="876"/>
      <c r="F38" s="876"/>
      <c r="G38" s="876"/>
      <c r="H38" s="876"/>
      <c r="I38" s="877"/>
      <c r="J38" s="843" t="s">
        <v>286</v>
      </c>
      <c r="K38" s="844"/>
      <c r="L38" s="845"/>
      <c r="M38" s="843" t="s">
        <v>283</v>
      </c>
      <c r="N38" s="844"/>
      <c r="O38" s="845"/>
      <c r="P38" s="887" t="s">
        <v>287</v>
      </c>
      <c r="Q38" s="888"/>
      <c r="R38" s="888"/>
      <c r="S38" s="888"/>
      <c r="T38" s="888"/>
      <c r="U38" s="888"/>
      <c r="V38" s="889"/>
      <c r="W38" s="331">
        <v>8</v>
      </c>
      <c r="X38" s="332"/>
      <c r="Y38" s="332">
        <v>8</v>
      </c>
      <c r="Z38" s="332">
        <v>8</v>
      </c>
      <c r="AA38" s="332">
        <v>8</v>
      </c>
      <c r="AB38" s="333"/>
      <c r="AC38" s="334"/>
      <c r="AD38" s="331">
        <v>8</v>
      </c>
      <c r="AE38" s="332"/>
      <c r="AF38" s="332">
        <v>8</v>
      </c>
      <c r="AG38" s="332">
        <v>8</v>
      </c>
      <c r="AH38" s="332">
        <v>8</v>
      </c>
      <c r="AI38" s="333"/>
      <c r="AJ38" s="334"/>
      <c r="AK38" s="331">
        <v>8</v>
      </c>
      <c r="AL38" s="332"/>
      <c r="AM38" s="332">
        <v>8</v>
      </c>
      <c r="AN38" s="332">
        <v>8</v>
      </c>
      <c r="AO38" s="332">
        <v>8</v>
      </c>
      <c r="AP38" s="333"/>
      <c r="AQ38" s="334"/>
      <c r="AR38" s="331">
        <v>8</v>
      </c>
      <c r="AS38" s="332"/>
      <c r="AT38" s="332">
        <v>8</v>
      </c>
      <c r="AU38" s="332">
        <v>8</v>
      </c>
      <c r="AV38" s="332">
        <v>8</v>
      </c>
      <c r="AW38" s="333"/>
      <c r="AX38" s="335"/>
      <c r="AY38" s="890">
        <f t="shared" si="0"/>
        <v>128</v>
      </c>
      <c r="AZ38" s="890"/>
      <c r="BA38" s="872"/>
      <c r="BB38" s="891">
        <f t="shared" si="1"/>
        <v>32</v>
      </c>
      <c r="BC38" s="892"/>
      <c r="BD38" s="893"/>
      <c r="BE38" s="894"/>
      <c r="BF38" s="895"/>
      <c r="BG38" s="896"/>
      <c r="BH38" s="894"/>
      <c r="BI38" s="895"/>
      <c r="BJ38" s="896"/>
      <c r="BK38" s="867"/>
      <c r="BL38" s="868"/>
      <c r="BM38" s="868"/>
      <c r="BN38" s="869"/>
      <c r="BO38" s="297"/>
    </row>
    <row r="39" spans="2:96" ht="21" customHeight="1" thickBot="1" x14ac:dyDescent="0.5">
      <c r="B39" s="730"/>
      <c r="C39" s="886"/>
      <c r="D39" s="846" t="s">
        <v>285</v>
      </c>
      <c r="E39" s="844"/>
      <c r="F39" s="844"/>
      <c r="G39" s="844"/>
      <c r="H39" s="844"/>
      <c r="I39" s="845"/>
      <c r="J39" s="878" t="s">
        <v>282</v>
      </c>
      <c r="K39" s="876"/>
      <c r="L39" s="877"/>
      <c r="M39" s="878" t="s">
        <v>288</v>
      </c>
      <c r="N39" s="876"/>
      <c r="O39" s="877"/>
      <c r="P39" s="719" t="s">
        <v>289</v>
      </c>
      <c r="Q39" s="720"/>
      <c r="R39" s="720"/>
      <c r="S39" s="720"/>
      <c r="T39" s="720"/>
      <c r="U39" s="720"/>
      <c r="V39" s="721"/>
      <c r="W39" s="336"/>
      <c r="X39" s="337">
        <v>8</v>
      </c>
      <c r="Y39" s="337"/>
      <c r="Z39" s="337">
        <v>8</v>
      </c>
      <c r="AA39" s="337"/>
      <c r="AB39" s="337"/>
      <c r="AC39" s="338"/>
      <c r="AD39" s="336"/>
      <c r="AE39" s="337">
        <v>8</v>
      </c>
      <c r="AF39" s="337"/>
      <c r="AG39" s="337">
        <v>8</v>
      </c>
      <c r="AH39" s="337"/>
      <c r="AI39" s="337"/>
      <c r="AJ39" s="338"/>
      <c r="AK39" s="336"/>
      <c r="AL39" s="337">
        <v>8</v>
      </c>
      <c r="AM39" s="337"/>
      <c r="AN39" s="337">
        <v>8</v>
      </c>
      <c r="AO39" s="337"/>
      <c r="AP39" s="337"/>
      <c r="AQ39" s="338"/>
      <c r="AR39" s="336"/>
      <c r="AS39" s="337">
        <v>8</v>
      </c>
      <c r="AT39" s="337"/>
      <c r="AU39" s="337">
        <v>8</v>
      </c>
      <c r="AV39" s="337"/>
      <c r="AW39" s="337"/>
      <c r="AX39" s="339"/>
      <c r="AY39" s="879">
        <f t="shared" si="0"/>
        <v>64</v>
      </c>
      <c r="AZ39" s="879"/>
      <c r="BA39" s="787"/>
      <c r="BB39" s="725">
        <f t="shared" si="1"/>
        <v>16</v>
      </c>
      <c r="BC39" s="880"/>
      <c r="BD39" s="881"/>
      <c r="BE39" s="882"/>
      <c r="BF39" s="883"/>
      <c r="BG39" s="884"/>
      <c r="BH39" s="882"/>
      <c r="BI39" s="883"/>
      <c r="BJ39" s="884"/>
      <c r="BK39" s="829" t="s">
        <v>290</v>
      </c>
      <c r="BL39" s="830"/>
      <c r="BM39" s="830"/>
      <c r="BN39" s="831"/>
      <c r="BO39" s="297"/>
    </row>
    <row r="40" spans="2:96" ht="21" customHeight="1" x14ac:dyDescent="0.45">
      <c r="B40" s="730"/>
      <c r="C40" s="886"/>
      <c r="D40" s="875"/>
      <c r="E40" s="876"/>
      <c r="F40" s="876"/>
      <c r="G40" s="876"/>
      <c r="H40" s="876"/>
      <c r="I40" s="877"/>
      <c r="J40" s="878"/>
      <c r="K40" s="876"/>
      <c r="L40" s="877"/>
      <c r="M40" s="878"/>
      <c r="N40" s="876"/>
      <c r="O40" s="877"/>
      <c r="P40" s="719"/>
      <c r="Q40" s="720"/>
      <c r="R40" s="720"/>
      <c r="S40" s="720"/>
      <c r="T40" s="720"/>
      <c r="U40" s="720"/>
      <c r="V40" s="721"/>
      <c r="W40" s="298"/>
      <c r="X40" s="299"/>
      <c r="Y40" s="299"/>
      <c r="Z40" s="299"/>
      <c r="AA40" s="299"/>
      <c r="AB40" s="299"/>
      <c r="AC40" s="300"/>
      <c r="AD40" s="298"/>
      <c r="AE40" s="299"/>
      <c r="AF40" s="299"/>
      <c r="AG40" s="299"/>
      <c r="AH40" s="299"/>
      <c r="AI40" s="299"/>
      <c r="AJ40" s="300"/>
      <c r="AK40" s="298"/>
      <c r="AL40" s="299"/>
      <c r="AM40" s="299"/>
      <c r="AN40" s="299"/>
      <c r="AO40" s="299"/>
      <c r="AP40" s="299"/>
      <c r="AQ40" s="300"/>
      <c r="AR40" s="298"/>
      <c r="AS40" s="299"/>
      <c r="AT40" s="299"/>
      <c r="AU40" s="299"/>
      <c r="AV40" s="299"/>
      <c r="AW40" s="299"/>
      <c r="AX40" s="300"/>
      <c r="AY40" s="879">
        <f t="shared" si="0"/>
        <v>0</v>
      </c>
      <c r="AZ40" s="879"/>
      <c r="BA40" s="787"/>
      <c r="BB40" s="725">
        <f t="shared" si="1"/>
        <v>0</v>
      </c>
      <c r="BC40" s="880"/>
      <c r="BD40" s="881"/>
      <c r="BE40" s="882"/>
      <c r="BF40" s="883"/>
      <c r="BG40" s="884"/>
      <c r="BH40" s="882"/>
      <c r="BI40" s="883"/>
      <c r="BJ40" s="884"/>
      <c r="BK40" s="829"/>
      <c r="BL40" s="830"/>
      <c r="BM40" s="830"/>
      <c r="BN40" s="831"/>
      <c r="BO40" s="297"/>
    </row>
    <row r="41" spans="2:96" ht="21" customHeight="1" x14ac:dyDescent="0.45">
      <c r="B41" s="730"/>
      <c r="C41" s="886"/>
      <c r="D41" s="875"/>
      <c r="E41" s="876"/>
      <c r="F41" s="876"/>
      <c r="G41" s="876"/>
      <c r="H41" s="876"/>
      <c r="I41" s="877"/>
      <c r="J41" s="878"/>
      <c r="K41" s="876"/>
      <c r="L41" s="877"/>
      <c r="M41" s="878"/>
      <c r="N41" s="876"/>
      <c r="O41" s="877"/>
      <c r="P41" s="719"/>
      <c r="Q41" s="720"/>
      <c r="R41" s="720"/>
      <c r="S41" s="720"/>
      <c r="T41" s="720"/>
      <c r="U41" s="720"/>
      <c r="V41" s="721"/>
      <c r="W41" s="298"/>
      <c r="X41" s="299"/>
      <c r="Y41" s="299"/>
      <c r="Z41" s="299"/>
      <c r="AA41" s="299"/>
      <c r="AB41" s="299"/>
      <c r="AC41" s="300"/>
      <c r="AD41" s="298"/>
      <c r="AE41" s="299"/>
      <c r="AF41" s="299"/>
      <c r="AG41" s="299"/>
      <c r="AH41" s="299"/>
      <c r="AI41" s="299"/>
      <c r="AJ41" s="300"/>
      <c r="AK41" s="298"/>
      <c r="AL41" s="299"/>
      <c r="AM41" s="299"/>
      <c r="AN41" s="299"/>
      <c r="AO41" s="299"/>
      <c r="AP41" s="299"/>
      <c r="AQ41" s="300"/>
      <c r="AR41" s="298"/>
      <c r="AS41" s="299"/>
      <c r="AT41" s="299"/>
      <c r="AU41" s="299"/>
      <c r="AV41" s="299"/>
      <c r="AW41" s="299"/>
      <c r="AX41" s="300"/>
      <c r="AY41" s="879">
        <f t="shared" si="0"/>
        <v>0</v>
      </c>
      <c r="AZ41" s="879"/>
      <c r="BA41" s="787"/>
      <c r="BB41" s="725">
        <f t="shared" si="1"/>
        <v>0</v>
      </c>
      <c r="BC41" s="880"/>
      <c r="BD41" s="881"/>
      <c r="BE41" s="882"/>
      <c r="BF41" s="883"/>
      <c r="BG41" s="884"/>
      <c r="BH41" s="882"/>
      <c r="BI41" s="883"/>
      <c r="BJ41" s="884"/>
      <c r="BK41" s="829"/>
      <c r="BL41" s="830"/>
      <c r="BM41" s="830"/>
      <c r="BN41" s="831"/>
      <c r="BO41" s="297"/>
      <c r="CC41" s="301"/>
      <c r="CD41" s="169"/>
      <c r="CE41" s="169"/>
      <c r="CF41" s="169"/>
      <c r="CG41" s="169"/>
      <c r="CH41" s="169"/>
      <c r="CI41" s="169"/>
      <c r="CJ41" s="169"/>
      <c r="CK41" s="169"/>
      <c r="CL41" s="169"/>
      <c r="CM41" s="169"/>
      <c r="CN41" s="169"/>
      <c r="CO41" s="169"/>
      <c r="CP41" s="169"/>
      <c r="CQ41" s="169"/>
      <c r="CR41" s="169"/>
    </row>
    <row r="42" spans="2:96" ht="21" customHeight="1" thickBot="1" x14ac:dyDescent="0.5">
      <c r="B42" s="730"/>
      <c r="C42" s="886"/>
      <c r="D42" s="897"/>
      <c r="E42" s="898"/>
      <c r="F42" s="898"/>
      <c r="G42" s="898"/>
      <c r="H42" s="898"/>
      <c r="I42" s="899"/>
      <c r="J42" s="900"/>
      <c r="K42" s="898"/>
      <c r="L42" s="899"/>
      <c r="M42" s="900"/>
      <c r="N42" s="898"/>
      <c r="O42" s="899"/>
      <c r="P42" s="708"/>
      <c r="Q42" s="709"/>
      <c r="R42" s="709"/>
      <c r="S42" s="709"/>
      <c r="T42" s="709"/>
      <c r="U42" s="709"/>
      <c r="V42" s="710"/>
      <c r="W42" s="306"/>
      <c r="X42" s="307"/>
      <c r="Y42" s="307"/>
      <c r="Z42" s="307"/>
      <c r="AA42" s="307"/>
      <c r="AB42" s="307"/>
      <c r="AC42" s="308"/>
      <c r="AD42" s="306"/>
      <c r="AE42" s="307"/>
      <c r="AF42" s="307"/>
      <c r="AG42" s="307"/>
      <c r="AH42" s="307"/>
      <c r="AI42" s="307"/>
      <c r="AJ42" s="308"/>
      <c r="AK42" s="306"/>
      <c r="AL42" s="307"/>
      <c r="AM42" s="307"/>
      <c r="AN42" s="307"/>
      <c r="AO42" s="307"/>
      <c r="AP42" s="307"/>
      <c r="AQ42" s="308"/>
      <c r="AR42" s="306"/>
      <c r="AS42" s="307"/>
      <c r="AT42" s="307"/>
      <c r="AU42" s="307"/>
      <c r="AV42" s="307"/>
      <c r="AW42" s="307"/>
      <c r="AX42" s="308"/>
      <c r="AY42" s="901">
        <f t="shared" si="0"/>
        <v>0</v>
      </c>
      <c r="AZ42" s="901"/>
      <c r="BA42" s="798"/>
      <c r="BB42" s="714">
        <f t="shared" si="1"/>
        <v>0</v>
      </c>
      <c r="BC42" s="902"/>
      <c r="BD42" s="903"/>
      <c r="BE42" s="864"/>
      <c r="BF42" s="865"/>
      <c r="BG42" s="866"/>
      <c r="BH42" s="864"/>
      <c r="BI42" s="865"/>
      <c r="BJ42" s="866"/>
      <c r="BK42" s="856"/>
      <c r="BL42" s="857"/>
      <c r="BM42" s="857"/>
      <c r="BN42" s="858"/>
      <c r="BO42" s="297"/>
      <c r="CC42" s="169"/>
      <c r="CD42" s="169"/>
      <c r="CE42" s="870"/>
      <c r="CF42" s="870"/>
      <c r="CG42" s="870"/>
      <c r="CH42" s="870"/>
      <c r="CI42" s="870"/>
      <c r="CJ42" s="870"/>
      <c r="CK42" s="855"/>
      <c r="CL42" s="855"/>
      <c r="CM42" s="855"/>
      <c r="CN42" s="855"/>
      <c r="CO42" s="855"/>
      <c r="CP42" s="239"/>
      <c r="CQ42" s="239"/>
      <c r="CR42" s="239"/>
    </row>
    <row r="43" spans="2:96" ht="21" customHeight="1" x14ac:dyDescent="0.45">
      <c r="B43" s="730"/>
      <c r="C43" s="731" t="s">
        <v>182</v>
      </c>
      <c r="D43" s="846" t="s">
        <v>291</v>
      </c>
      <c r="E43" s="844"/>
      <c r="F43" s="844"/>
      <c r="G43" s="844"/>
      <c r="H43" s="844"/>
      <c r="I43" s="845"/>
      <c r="J43" s="843" t="s">
        <v>282</v>
      </c>
      <c r="K43" s="844"/>
      <c r="L43" s="845"/>
      <c r="M43" s="843" t="s">
        <v>283</v>
      </c>
      <c r="N43" s="844"/>
      <c r="O43" s="845"/>
      <c r="P43" s="859" t="s">
        <v>292</v>
      </c>
      <c r="Q43" s="860"/>
      <c r="R43" s="860"/>
      <c r="S43" s="860"/>
      <c r="T43" s="860"/>
      <c r="U43" s="860"/>
      <c r="V43" s="871"/>
      <c r="W43" s="340"/>
      <c r="X43" s="341">
        <v>8</v>
      </c>
      <c r="Y43" s="341">
        <v>8</v>
      </c>
      <c r="Z43" s="341">
        <v>8</v>
      </c>
      <c r="AA43" s="341">
        <v>8</v>
      </c>
      <c r="AB43" s="341"/>
      <c r="AC43" s="342">
        <v>8</v>
      </c>
      <c r="AD43" s="340"/>
      <c r="AE43" s="341">
        <v>8</v>
      </c>
      <c r="AF43" s="341">
        <v>8</v>
      </c>
      <c r="AG43" s="341">
        <v>8</v>
      </c>
      <c r="AH43" s="341">
        <v>8</v>
      </c>
      <c r="AI43" s="341"/>
      <c r="AJ43" s="342">
        <v>8</v>
      </c>
      <c r="AK43" s="340"/>
      <c r="AL43" s="341">
        <v>8</v>
      </c>
      <c r="AM43" s="341">
        <v>8</v>
      </c>
      <c r="AN43" s="341">
        <v>8</v>
      </c>
      <c r="AO43" s="341">
        <v>8</v>
      </c>
      <c r="AP43" s="341"/>
      <c r="AQ43" s="342">
        <v>8</v>
      </c>
      <c r="AR43" s="340"/>
      <c r="AS43" s="341">
        <v>8</v>
      </c>
      <c r="AT43" s="341">
        <v>8</v>
      </c>
      <c r="AU43" s="341">
        <v>8</v>
      </c>
      <c r="AV43" s="341">
        <v>8</v>
      </c>
      <c r="AW43" s="341"/>
      <c r="AX43" s="343">
        <v>8</v>
      </c>
      <c r="AY43" s="872">
        <f t="shared" si="0"/>
        <v>160</v>
      </c>
      <c r="AZ43" s="873"/>
      <c r="BA43" s="873"/>
      <c r="BB43" s="874">
        <f t="shared" si="1"/>
        <v>40</v>
      </c>
      <c r="BC43" s="874"/>
      <c r="BD43" s="874"/>
      <c r="BE43" s="764">
        <f>ROUNDDOWN(SUM(BB43:BD56)/AY66,1)</f>
        <v>5</v>
      </c>
      <c r="BF43" s="765"/>
      <c r="BG43" s="766"/>
      <c r="BH43" s="773">
        <f>ROUNDDOWN(SUM(BB43:BD56)/40,1)</f>
        <v>5</v>
      </c>
      <c r="BI43" s="774"/>
      <c r="BJ43" s="775"/>
      <c r="BK43" s="867"/>
      <c r="BL43" s="868"/>
      <c r="BM43" s="868"/>
      <c r="BN43" s="869"/>
      <c r="BO43" s="297"/>
      <c r="BP43" s="303"/>
      <c r="CC43" s="169"/>
      <c r="CD43" s="169"/>
      <c r="CE43" s="870"/>
      <c r="CF43" s="870"/>
      <c r="CG43" s="870"/>
      <c r="CH43" s="870"/>
      <c r="CI43" s="870"/>
      <c r="CJ43" s="870"/>
      <c r="CK43" s="855"/>
      <c r="CL43" s="855"/>
      <c r="CM43" s="855"/>
      <c r="CN43" s="855"/>
      <c r="CO43" s="855"/>
      <c r="CP43" s="239"/>
      <c r="CQ43" s="239"/>
      <c r="CR43" s="239"/>
    </row>
    <row r="44" spans="2:96" ht="21" customHeight="1" x14ac:dyDescent="0.45">
      <c r="B44" s="730"/>
      <c r="C44" s="730"/>
      <c r="D44" s="846" t="s">
        <v>291</v>
      </c>
      <c r="E44" s="844"/>
      <c r="F44" s="844"/>
      <c r="G44" s="844"/>
      <c r="H44" s="844"/>
      <c r="I44" s="845"/>
      <c r="J44" s="843" t="s">
        <v>286</v>
      </c>
      <c r="K44" s="844"/>
      <c r="L44" s="845"/>
      <c r="M44" s="843" t="s">
        <v>283</v>
      </c>
      <c r="N44" s="844"/>
      <c r="O44" s="845"/>
      <c r="P44" s="788" t="s">
        <v>293</v>
      </c>
      <c r="Q44" s="789"/>
      <c r="R44" s="789"/>
      <c r="S44" s="789"/>
      <c r="T44" s="789"/>
      <c r="U44" s="789"/>
      <c r="V44" s="790"/>
      <c r="W44" s="344">
        <v>8</v>
      </c>
      <c r="X44" s="345">
        <v>8</v>
      </c>
      <c r="Y44" s="345">
        <v>8</v>
      </c>
      <c r="Z44" s="345"/>
      <c r="AA44" s="345"/>
      <c r="AB44" s="345">
        <v>8</v>
      </c>
      <c r="AC44" s="346">
        <v>8</v>
      </c>
      <c r="AD44" s="344">
        <v>8</v>
      </c>
      <c r="AE44" s="345">
        <v>8</v>
      </c>
      <c r="AF44" s="345">
        <v>8</v>
      </c>
      <c r="AG44" s="345"/>
      <c r="AH44" s="345"/>
      <c r="AI44" s="345">
        <v>8</v>
      </c>
      <c r="AJ44" s="346">
        <v>8</v>
      </c>
      <c r="AK44" s="344">
        <v>8</v>
      </c>
      <c r="AL44" s="345">
        <v>8</v>
      </c>
      <c r="AM44" s="345">
        <v>8</v>
      </c>
      <c r="AN44" s="345"/>
      <c r="AO44" s="345"/>
      <c r="AP44" s="345">
        <v>8</v>
      </c>
      <c r="AQ44" s="346">
        <v>8</v>
      </c>
      <c r="AR44" s="344">
        <v>8</v>
      </c>
      <c r="AS44" s="345">
        <v>8</v>
      </c>
      <c r="AT44" s="345">
        <v>8</v>
      </c>
      <c r="AU44" s="345"/>
      <c r="AV44" s="345"/>
      <c r="AW44" s="345">
        <v>8</v>
      </c>
      <c r="AX44" s="346">
        <v>8</v>
      </c>
      <c r="AY44" s="787">
        <f t="shared" si="0"/>
        <v>160</v>
      </c>
      <c r="AZ44" s="723"/>
      <c r="BA44" s="723"/>
      <c r="BB44" s="724">
        <f t="shared" si="1"/>
        <v>40</v>
      </c>
      <c r="BC44" s="724"/>
      <c r="BD44" s="724"/>
      <c r="BE44" s="767"/>
      <c r="BF44" s="768"/>
      <c r="BG44" s="769"/>
      <c r="BH44" s="776"/>
      <c r="BI44" s="777"/>
      <c r="BJ44" s="778"/>
      <c r="BK44" s="829"/>
      <c r="BL44" s="830"/>
      <c r="BM44" s="830"/>
      <c r="BN44" s="831"/>
      <c r="BO44" s="297"/>
      <c r="CC44" s="169"/>
      <c r="CD44" s="169"/>
      <c r="CE44" s="870"/>
      <c r="CF44" s="870"/>
      <c r="CG44" s="870"/>
      <c r="CH44" s="870"/>
      <c r="CI44" s="870"/>
      <c r="CJ44" s="870"/>
      <c r="CK44" s="855"/>
      <c r="CL44" s="855"/>
      <c r="CM44" s="855"/>
      <c r="CN44" s="855"/>
      <c r="CO44" s="855"/>
      <c r="CP44" s="239"/>
      <c r="CQ44" s="239"/>
      <c r="CR44" s="239"/>
    </row>
    <row r="45" spans="2:96" ht="21" customHeight="1" x14ac:dyDescent="0.45">
      <c r="B45" s="730"/>
      <c r="C45" s="730"/>
      <c r="D45" s="846" t="s">
        <v>291</v>
      </c>
      <c r="E45" s="844"/>
      <c r="F45" s="844"/>
      <c r="G45" s="844"/>
      <c r="H45" s="844"/>
      <c r="I45" s="845"/>
      <c r="J45" s="843" t="s">
        <v>286</v>
      </c>
      <c r="K45" s="844"/>
      <c r="L45" s="845"/>
      <c r="M45" s="843" t="s">
        <v>288</v>
      </c>
      <c r="N45" s="844"/>
      <c r="O45" s="845"/>
      <c r="P45" s="788" t="s">
        <v>294</v>
      </c>
      <c r="Q45" s="789"/>
      <c r="R45" s="789"/>
      <c r="S45" s="789"/>
      <c r="T45" s="789"/>
      <c r="U45" s="789"/>
      <c r="V45" s="790"/>
      <c r="W45" s="298"/>
      <c r="X45" s="299"/>
      <c r="Y45" s="299"/>
      <c r="Z45" s="299"/>
      <c r="AA45" s="299">
        <v>7</v>
      </c>
      <c r="AB45" s="299">
        <v>7</v>
      </c>
      <c r="AC45" s="300"/>
      <c r="AD45" s="298"/>
      <c r="AE45" s="299"/>
      <c r="AF45" s="299"/>
      <c r="AG45" s="299"/>
      <c r="AH45" s="299">
        <v>7</v>
      </c>
      <c r="AI45" s="299">
        <v>7</v>
      </c>
      <c r="AJ45" s="300"/>
      <c r="AK45" s="298"/>
      <c r="AL45" s="299"/>
      <c r="AM45" s="299"/>
      <c r="AN45" s="299"/>
      <c r="AO45" s="299">
        <v>7</v>
      </c>
      <c r="AP45" s="299">
        <v>7</v>
      </c>
      <c r="AQ45" s="300"/>
      <c r="AR45" s="298"/>
      <c r="AS45" s="299"/>
      <c r="AT45" s="299"/>
      <c r="AU45" s="299"/>
      <c r="AV45" s="299">
        <v>7</v>
      </c>
      <c r="AW45" s="299">
        <v>7</v>
      </c>
      <c r="AX45" s="300"/>
      <c r="AY45" s="787">
        <f t="shared" si="0"/>
        <v>56</v>
      </c>
      <c r="AZ45" s="723"/>
      <c r="BA45" s="723"/>
      <c r="BB45" s="724">
        <f t="shared" si="1"/>
        <v>14</v>
      </c>
      <c r="BC45" s="724"/>
      <c r="BD45" s="724"/>
      <c r="BE45" s="767"/>
      <c r="BF45" s="768"/>
      <c r="BG45" s="769"/>
      <c r="BH45" s="776"/>
      <c r="BI45" s="777"/>
      <c r="BJ45" s="778"/>
      <c r="BK45" s="829" t="s">
        <v>295</v>
      </c>
      <c r="BL45" s="830"/>
      <c r="BM45" s="830"/>
      <c r="BN45" s="831"/>
      <c r="BO45" s="297"/>
      <c r="CC45" s="305"/>
      <c r="CD45" s="169"/>
      <c r="CE45" s="870"/>
      <c r="CF45" s="870"/>
      <c r="CG45" s="870"/>
      <c r="CH45" s="870"/>
      <c r="CI45" s="870"/>
      <c r="CJ45" s="870"/>
      <c r="CK45" s="855"/>
      <c r="CL45" s="855"/>
      <c r="CM45" s="855"/>
      <c r="CN45" s="855"/>
      <c r="CO45" s="855"/>
      <c r="CP45" s="239"/>
      <c r="CQ45" s="239"/>
      <c r="CR45" s="239"/>
    </row>
    <row r="46" spans="2:96" ht="21" customHeight="1" x14ac:dyDescent="0.45">
      <c r="B46" s="730"/>
      <c r="C46" s="730"/>
      <c r="D46" s="846" t="s">
        <v>291</v>
      </c>
      <c r="E46" s="844"/>
      <c r="F46" s="844"/>
      <c r="G46" s="844"/>
      <c r="H46" s="844"/>
      <c r="I46" s="845"/>
      <c r="J46" s="843" t="s">
        <v>282</v>
      </c>
      <c r="K46" s="844"/>
      <c r="L46" s="845"/>
      <c r="M46" s="843" t="s">
        <v>288</v>
      </c>
      <c r="N46" s="844"/>
      <c r="O46" s="845"/>
      <c r="P46" s="861" t="s">
        <v>296</v>
      </c>
      <c r="Q46" s="862"/>
      <c r="R46" s="862"/>
      <c r="S46" s="862"/>
      <c r="T46" s="862"/>
      <c r="U46" s="862"/>
      <c r="V46" s="863"/>
      <c r="W46" s="298">
        <v>8</v>
      </c>
      <c r="X46" s="299">
        <v>8</v>
      </c>
      <c r="Y46" s="299"/>
      <c r="Z46" s="299"/>
      <c r="AA46" s="299"/>
      <c r="AB46" s="299"/>
      <c r="AC46" s="300"/>
      <c r="AD46" s="298">
        <v>8</v>
      </c>
      <c r="AE46" s="299">
        <v>8</v>
      </c>
      <c r="AF46" s="299"/>
      <c r="AG46" s="299"/>
      <c r="AH46" s="299"/>
      <c r="AI46" s="299"/>
      <c r="AJ46" s="300"/>
      <c r="AK46" s="298">
        <v>8</v>
      </c>
      <c r="AL46" s="299">
        <v>8</v>
      </c>
      <c r="AM46" s="299"/>
      <c r="AN46" s="299"/>
      <c r="AO46" s="299"/>
      <c r="AP46" s="299"/>
      <c r="AQ46" s="300"/>
      <c r="AR46" s="298">
        <v>8</v>
      </c>
      <c r="AS46" s="299">
        <v>8</v>
      </c>
      <c r="AT46" s="299"/>
      <c r="AU46" s="299"/>
      <c r="AV46" s="299"/>
      <c r="AW46" s="299"/>
      <c r="AX46" s="300"/>
      <c r="AY46" s="787">
        <f t="shared" si="0"/>
        <v>64</v>
      </c>
      <c r="AZ46" s="723"/>
      <c r="BA46" s="723"/>
      <c r="BB46" s="724">
        <f t="shared" si="1"/>
        <v>16</v>
      </c>
      <c r="BC46" s="724"/>
      <c r="BD46" s="724"/>
      <c r="BE46" s="767"/>
      <c r="BF46" s="768"/>
      <c r="BG46" s="769"/>
      <c r="BH46" s="776"/>
      <c r="BI46" s="777"/>
      <c r="BJ46" s="778"/>
      <c r="BK46" s="856" t="s">
        <v>290</v>
      </c>
      <c r="BL46" s="857"/>
      <c r="BM46" s="857"/>
      <c r="BN46" s="858"/>
      <c r="BO46" s="297"/>
    </row>
    <row r="47" spans="2:96" ht="21" customHeight="1" x14ac:dyDescent="0.45">
      <c r="B47" s="730"/>
      <c r="C47" s="730"/>
      <c r="D47" s="846" t="s">
        <v>291</v>
      </c>
      <c r="E47" s="844"/>
      <c r="F47" s="844"/>
      <c r="G47" s="844"/>
      <c r="H47" s="844"/>
      <c r="I47" s="845"/>
      <c r="J47" s="843" t="s">
        <v>282</v>
      </c>
      <c r="K47" s="844"/>
      <c r="L47" s="845"/>
      <c r="M47" s="843" t="s">
        <v>288</v>
      </c>
      <c r="N47" s="844"/>
      <c r="O47" s="845"/>
      <c r="P47" s="859" t="s">
        <v>297</v>
      </c>
      <c r="Q47" s="860"/>
      <c r="R47" s="860"/>
      <c r="S47" s="860"/>
      <c r="T47" s="860"/>
      <c r="U47" s="860"/>
      <c r="V47" s="860"/>
      <c r="W47" s="298"/>
      <c r="X47" s="299"/>
      <c r="Y47" s="299"/>
      <c r="Z47" s="299"/>
      <c r="AA47" s="299"/>
      <c r="AB47" s="299"/>
      <c r="AC47" s="300">
        <v>8</v>
      </c>
      <c r="AD47" s="298"/>
      <c r="AE47" s="299"/>
      <c r="AF47" s="299"/>
      <c r="AG47" s="299"/>
      <c r="AH47" s="299"/>
      <c r="AI47" s="299"/>
      <c r="AJ47" s="300">
        <v>8</v>
      </c>
      <c r="AK47" s="298"/>
      <c r="AL47" s="299"/>
      <c r="AM47" s="299"/>
      <c r="AN47" s="299"/>
      <c r="AO47" s="299"/>
      <c r="AP47" s="299"/>
      <c r="AQ47" s="300">
        <v>8</v>
      </c>
      <c r="AR47" s="298"/>
      <c r="AS47" s="299"/>
      <c r="AT47" s="299"/>
      <c r="AU47" s="299"/>
      <c r="AV47" s="299"/>
      <c r="AW47" s="299"/>
      <c r="AX47" s="300">
        <v>8</v>
      </c>
      <c r="AY47" s="787">
        <f t="shared" si="0"/>
        <v>32</v>
      </c>
      <c r="AZ47" s="723"/>
      <c r="BA47" s="723"/>
      <c r="BB47" s="724">
        <f t="shared" si="1"/>
        <v>8</v>
      </c>
      <c r="BC47" s="724"/>
      <c r="BD47" s="724"/>
      <c r="BE47" s="767"/>
      <c r="BF47" s="768"/>
      <c r="BG47" s="769"/>
      <c r="BH47" s="776"/>
      <c r="BI47" s="777"/>
      <c r="BJ47" s="778"/>
      <c r="BK47" s="829" t="s">
        <v>295</v>
      </c>
      <c r="BL47" s="830"/>
      <c r="BM47" s="830"/>
      <c r="BN47" s="831"/>
      <c r="BO47" s="297"/>
    </row>
    <row r="48" spans="2:96" ht="21" customHeight="1" x14ac:dyDescent="0.45">
      <c r="B48" s="730"/>
      <c r="C48" s="730"/>
      <c r="D48" s="846" t="s">
        <v>291</v>
      </c>
      <c r="E48" s="844"/>
      <c r="F48" s="844"/>
      <c r="G48" s="844"/>
      <c r="H48" s="844"/>
      <c r="I48" s="845"/>
      <c r="J48" s="843" t="s">
        <v>286</v>
      </c>
      <c r="K48" s="844"/>
      <c r="L48" s="845"/>
      <c r="M48" s="843" t="s">
        <v>288</v>
      </c>
      <c r="N48" s="844"/>
      <c r="O48" s="845"/>
      <c r="P48" s="788" t="s">
        <v>298</v>
      </c>
      <c r="Q48" s="789"/>
      <c r="R48" s="789"/>
      <c r="S48" s="789"/>
      <c r="T48" s="789"/>
      <c r="U48" s="789"/>
      <c r="V48" s="789"/>
      <c r="W48" s="298"/>
      <c r="X48" s="299"/>
      <c r="Y48" s="299"/>
      <c r="Z48" s="299"/>
      <c r="AA48" s="299"/>
      <c r="AB48" s="299">
        <v>8</v>
      </c>
      <c r="AC48" s="300"/>
      <c r="AD48" s="298"/>
      <c r="AE48" s="299"/>
      <c r="AF48" s="299"/>
      <c r="AG48" s="299"/>
      <c r="AH48" s="299"/>
      <c r="AI48" s="299">
        <v>8</v>
      </c>
      <c r="AJ48" s="300"/>
      <c r="AK48" s="298"/>
      <c r="AL48" s="299"/>
      <c r="AM48" s="299"/>
      <c r="AN48" s="299"/>
      <c r="AO48" s="299"/>
      <c r="AP48" s="299">
        <v>8</v>
      </c>
      <c r="AQ48" s="300"/>
      <c r="AR48" s="298"/>
      <c r="AS48" s="299"/>
      <c r="AT48" s="299"/>
      <c r="AU48" s="299"/>
      <c r="AV48" s="299"/>
      <c r="AW48" s="299">
        <v>8</v>
      </c>
      <c r="AX48" s="300"/>
      <c r="AY48" s="787">
        <f t="shared" si="0"/>
        <v>32</v>
      </c>
      <c r="AZ48" s="723"/>
      <c r="BA48" s="723"/>
      <c r="BB48" s="724">
        <f t="shared" si="1"/>
        <v>8</v>
      </c>
      <c r="BC48" s="724"/>
      <c r="BD48" s="724"/>
      <c r="BE48" s="767"/>
      <c r="BF48" s="768"/>
      <c r="BG48" s="769"/>
      <c r="BH48" s="776"/>
      <c r="BI48" s="777"/>
      <c r="BJ48" s="778"/>
      <c r="BK48" s="829" t="s">
        <v>295</v>
      </c>
      <c r="BL48" s="830"/>
      <c r="BM48" s="830"/>
      <c r="BN48" s="831"/>
      <c r="BO48" s="297"/>
    </row>
    <row r="49" spans="2:85" ht="21" customHeight="1" x14ac:dyDescent="0.45">
      <c r="B49" s="730"/>
      <c r="C49" s="730"/>
      <c r="D49" s="846" t="s">
        <v>291</v>
      </c>
      <c r="E49" s="844"/>
      <c r="F49" s="844"/>
      <c r="G49" s="844"/>
      <c r="H49" s="844"/>
      <c r="I49" s="845"/>
      <c r="J49" s="843" t="s">
        <v>286</v>
      </c>
      <c r="K49" s="844"/>
      <c r="L49" s="845"/>
      <c r="M49" s="843" t="s">
        <v>283</v>
      </c>
      <c r="N49" s="844"/>
      <c r="O49" s="845"/>
      <c r="P49" s="788" t="s">
        <v>299</v>
      </c>
      <c r="Q49" s="789"/>
      <c r="R49" s="789"/>
      <c r="S49" s="789"/>
      <c r="T49" s="789"/>
      <c r="U49" s="789"/>
      <c r="V49" s="789"/>
      <c r="W49" s="298"/>
      <c r="X49" s="299">
        <v>8</v>
      </c>
      <c r="Y49" s="299"/>
      <c r="Z49" s="299"/>
      <c r="AA49" s="299"/>
      <c r="AB49" s="299"/>
      <c r="AC49" s="300"/>
      <c r="AD49" s="298"/>
      <c r="AE49" s="299">
        <v>8</v>
      </c>
      <c r="AF49" s="299"/>
      <c r="AG49" s="299"/>
      <c r="AH49" s="299"/>
      <c r="AI49" s="299"/>
      <c r="AJ49" s="300"/>
      <c r="AK49" s="298"/>
      <c r="AL49" s="299">
        <v>8</v>
      </c>
      <c r="AM49" s="299"/>
      <c r="AN49" s="299"/>
      <c r="AO49" s="299"/>
      <c r="AP49" s="299"/>
      <c r="AQ49" s="300"/>
      <c r="AR49" s="298"/>
      <c r="AS49" s="299">
        <v>8</v>
      </c>
      <c r="AT49" s="299"/>
      <c r="AU49" s="299"/>
      <c r="AV49" s="299"/>
      <c r="AW49" s="299"/>
      <c r="AX49" s="300"/>
      <c r="AY49" s="787">
        <f t="shared" si="0"/>
        <v>32</v>
      </c>
      <c r="AZ49" s="723"/>
      <c r="BA49" s="723"/>
      <c r="BB49" s="724">
        <f t="shared" si="1"/>
        <v>8</v>
      </c>
      <c r="BC49" s="724"/>
      <c r="BD49" s="724"/>
      <c r="BE49" s="767"/>
      <c r="BF49" s="768"/>
      <c r="BG49" s="769"/>
      <c r="BH49" s="776"/>
      <c r="BI49" s="777"/>
      <c r="BJ49" s="778"/>
      <c r="BK49" s="829"/>
      <c r="BL49" s="830"/>
      <c r="BM49" s="830"/>
      <c r="BN49" s="831"/>
      <c r="BO49" s="297"/>
    </row>
    <row r="50" spans="2:85" ht="21" customHeight="1" x14ac:dyDescent="0.45">
      <c r="B50" s="730"/>
      <c r="C50" s="730"/>
      <c r="D50" s="846" t="s">
        <v>291</v>
      </c>
      <c r="E50" s="844"/>
      <c r="F50" s="844"/>
      <c r="G50" s="844"/>
      <c r="H50" s="844"/>
      <c r="I50" s="845"/>
      <c r="J50" s="843" t="s">
        <v>286</v>
      </c>
      <c r="K50" s="844"/>
      <c r="L50" s="845"/>
      <c r="M50" s="843" t="s">
        <v>283</v>
      </c>
      <c r="N50" s="844"/>
      <c r="O50" s="845"/>
      <c r="P50" s="847" t="s">
        <v>300</v>
      </c>
      <c r="Q50" s="853"/>
      <c r="R50" s="853"/>
      <c r="S50" s="853"/>
      <c r="T50" s="853"/>
      <c r="U50" s="853"/>
      <c r="V50" s="854"/>
      <c r="W50" s="347"/>
      <c r="X50" s="348">
        <v>6</v>
      </c>
      <c r="Y50" s="348">
        <v>6</v>
      </c>
      <c r="Z50" s="348">
        <v>6</v>
      </c>
      <c r="AA50" s="348">
        <v>6</v>
      </c>
      <c r="AB50" s="348"/>
      <c r="AC50" s="349"/>
      <c r="AD50" s="347"/>
      <c r="AE50" s="348">
        <v>6</v>
      </c>
      <c r="AF50" s="348">
        <v>6</v>
      </c>
      <c r="AG50" s="348">
        <v>6</v>
      </c>
      <c r="AH50" s="348">
        <v>6</v>
      </c>
      <c r="AI50" s="348"/>
      <c r="AJ50" s="349"/>
      <c r="AK50" s="347"/>
      <c r="AL50" s="348">
        <v>6</v>
      </c>
      <c r="AM50" s="348">
        <v>6</v>
      </c>
      <c r="AN50" s="348">
        <v>6</v>
      </c>
      <c r="AO50" s="348">
        <v>6</v>
      </c>
      <c r="AP50" s="348"/>
      <c r="AQ50" s="349"/>
      <c r="AR50" s="347"/>
      <c r="AS50" s="348">
        <v>6</v>
      </c>
      <c r="AT50" s="348">
        <v>6</v>
      </c>
      <c r="AU50" s="348">
        <v>6</v>
      </c>
      <c r="AV50" s="348">
        <v>6</v>
      </c>
      <c r="AW50" s="348"/>
      <c r="AX50" s="349"/>
      <c r="AY50" s="787">
        <f t="shared" ref="AY50:AY53" si="2">SUM(W50:AX50)</f>
        <v>96</v>
      </c>
      <c r="AZ50" s="723"/>
      <c r="BA50" s="723"/>
      <c r="BB50" s="724">
        <f t="shared" si="1"/>
        <v>24</v>
      </c>
      <c r="BC50" s="724"/>
      <c r="BD50" s="724"/>
      <c r="BE50" s="767"/>
      <c r="BF50" s="768"/>
      <c r="BG50" s="769"/>
      <c r="BH50" s="776"/>
      <c r="BI50" s="777"/>
      <c r="BJ50" s="778"/>
      <c r="BK50" s="829"/>
      <c r="BL50" s="830"/>
      <c r="BM50" s="830"/>
      <c r="BN50" s="831"/>
      <c r="BO50" s="297"/>
    </row>
    <row r="51" spans="2:85" ht="21" customHeight="1" x14ac:dyDescent="0.45">
      <c r="B51" s="730"/>
      <c r="C51" s="730"/>
      <c r="D51" s="846" t="s">
        <v>291</v>
      </c>
      <c r="E51" s="844"/>
      <c r="F51" s="844"/>
      <c r="G51" s="844"/>
      <c r="H51" s="844"/>
      <c r="I51" s="845"/>
      <c r="J51" s="843" t="s">
        <v>286</v>
      </c>
      <c r="K51" s="844"/>
      <c r="L51" s="845"/>
      <c r="M51" s="843" t="s">
        <v>283</v>
      </c>
      <c r="N51" s="844"/>
      <c r="O51" s="845"/>
      <c r="P51" s="850" t="s">
        <v>301</v>
      </c>
      <c r="Q51" s="851"/>
      <c r="R51" s="851"/>
      <c r="S51" s="851"/>
      <c r="T51" s="851"/>
      <c r="U51" s="851"/>
      <c r="V51" s="852"/>
      <c r="W51" s="344"/>
      <c r="X51" s="345">
        <v>6</v>
      </c>
      <c r="Y51" s="345">
        <v>6</v>
      </c>
      <c r="Z51" s="345">
        <v>6</v>
      </c>
      <c r="AA51" s="345">
        <v>6</v>
      </c>
      <c r="AB51" s="299"/>
      <c r="AC51" s="300"/>
      <c r="AD51" s="344"/>
      <c r="AE51" s="345">
        <v>6</v>
      </c>
      <c r="AF51" s="345">
        <v>6</v>
      </c>
      <c r="AG51" s="345">
        <v>6</v>
      </c>
      <c r="AH51" s="345">
        <v>6</v>
      </c>
      <c r="AI51" s="299"/>
      <c r="AJ51" s="300"/>
      <c r="AK51" s="344"/>
      <c r="AL51" s="345">
        <v>6</v>
      </c>
      <c r="AM51" s="345">
        <v>6</v>
      </c>
      <c r="AN51" s="345">
        <v>6</v>
      </c>
      <c r="AO51" s="345">
        <v>6</v>
      </c>
      <c r="AP51" s="299"/>
      <c r="AQ51" s="300"/>
      <c r="AR51" s="344"/>
      <c r="AS51" s="345">
        <v>6</v>
      </c>
      <c r="AT51" s="345">
        <v>6</v>
      </c>
      <c r="AU51" s="345">
        <v>6</v>
      </c>
      <c r="AV51" s="345">
        <v>6</v>
      </c>
      <c r="AW51" s="299"/>
      <c r="AX51" s="300"/>
      <c r="AY51" s="787">
        <f t="shared" si="2"/>
        <v>96</v>
      </c>
      <c r="AZ51" s="723"/>
      <c r="BA51" s="723"/>
      <c r="BB51" s="724">
        <f t="shared" si="1"/>
        <v>24</v>
      </c>
      <c r="BC51" s="724"/>
      <c r="BD51" s="724"/>
      <c r="BE51" s="767"/>
      <c r="BF51" s="768"/>
      <c r="BG51" s="769"/>
      <c r="BH51" s="776"/>
      <c r="BI51" s="777"/>
      <c r="BJ51" s="778"/>
      <c r="BK51" s="829"/>
      <c r="BL51" s="830"/>
      <c r="BM51" s="830"/>
      <c r="BN51" s="831"/>
      <c r="BO51" s="297"/>
    </row>
    <row r="52" spans="2:85" ht="21" customHeight="1" x14ac:dyDescent="0.45">
      <c r="B52" s="730"/>
      <c r="C52" s="730"/>
      <c r="D52" s="846" t="s">
        <v>291</v>
      </c>
      <c r="E52" s="844"/>
      <c r="F52" s="844"/>
      <c r="G52" s="844"/>
      <c r="H52" s="844"/>
      <c r="I52" s="845"/>
      <c r="J52" s="843" t="s">
        <v>282</v>
      </c>
      <c r="K52" s="844"/>
      <c r="L52" s="845"/>
      <c r="M52" s="843" t="s">
        <v>288</v>
      </c>
      <c r="N52" s="844"/>
      <c r="O52" s="845"/>
      <c r="P52" s="850" t="s">
        <v>302</v>
      </c>
      <c r="Q52" s="851"/>
      <c r="R52" s="851"/>
      <c r="S52" s="851"/>
      <c r="T52" s="851"/>
      <c r="U52" s="851"/>
      <c r="V52" s="852"/>
      <c r="W52" s="344">
        <v>2</v>
      </c>
      <c r="X52" s="345">
        <v>2</v>
      </c>
      <c r="Y52" s="345">
        <v>2</v>
      </c>
      <c r="Z52" s="345">
        <v>2</v>
      </c>
      <c r="AA52" s="345">
        <v>2</v>
      </c>
      <c r="AB52" s="299"/>
      <c r="AC52" s="300"/>
      <c r="AD52" s="344">
        <v>2</v>
      </c>
      <c r="AE52" s="345">
        <v>2</v>
      </c>
      <c r="AF52" s="345">
        <v>2</v>
      </c>
      <c r="AG52" s="345">
        <v>2</v>
      </c>
      <c r="AH52" s="345">
        <v>2</v>
      </c>
      <c r="AI52" s="299"/>
      <c r="AJ52" s="300"/>
      <c r="AK52" s="344">
        <v>2</v>
      </c>
      <c r="AL52" s="345">
        <v>2</v>
      </c>
      <c r="AM52" s="345">
        <v>2</v>
      </c>
      <c r="AN52" s="345">
        <v>2</v>
      </c>
      <c r="AO52" s="345">
        <v>2</v>
      </c>
      <c r="AP52" s="299"/>
      <c r="AQ52" s="300"/>
      <c r="AR52" s="344">
        <v>2</v>
      </c>
      <c r="AS52" s="345">
        <v>2</v>
      </c>
      <c r="AT52" s="345">
        <v>2</v>
      </c>
      <c r="AU52" s="345">
        <v>2</v>
      </c>
      <c r="AV52" s="345">
        <v>2</v>
      </c>
      <c r="AW52" s="299"/>
      <c r="AX52" s="300"/>
      <c r="AY52" s="787">
        <f t="shared" si="2"/>
        <v>40</v>
      </c>
      <c r="AZ52" s="723"/>
      <c r="BA52" s="723"/>
      <c r="BB52" s="724">
        <f t="shared" si="1"/>
        <v>10</v>
      </c>
      <c r="BC52" s="724"/>
      <c r="BD52" s="724"/>
      <c r="BE52" s="767"/>
      <c r="BF52" s="768"/>
      <c r="BG52" s="769"/>
      <c r="BH52" s="776"/>
      <c r="BI52" s="777"/>
      <c r="BJ52" s="778"/>
      <c r="BK52" s="829" t="s">
        <v>290</v>
      </c>
      <c r="BL52" s="830"/>
      <c r="BM52" s="830"/>
      <c r="BN52" s="831"/>
      <c r="BO52" s="297"/>
    </row>
    <row r="53" spans="2:85" ht="21" customHeight="1" x14ac:dyDescent="0.45">
      <c r="B53" s="730"/>
      <c r="C53" s="730"/>
      <c r="D53" s="846" t="s">
        <v>291</v>
      </c>
      <c r="E53" s="844"/>
      <c r="F53" s="844"/>
      <c r="G53" s="844"/>
      <c r="H53" s="844"/>
      <c r="I53" s="845"/>
      <c r="J53" s="843" t="s">
        <v>282</v>
      </c>
      <c r="K53" s="844"/>
      <c r="L53" s="845"/>
      <c r="M53" s="843" t="s">
        <v>288</v>
      </c>
      <c r="N53" s="844"/>
      <c r="O53" s="845"/>
      <c r="P53" s="850" t="s">
        <v>303</v>
      </c>
      <c r="Q53" s="851"/>
      <c r="R53" s="851"/>
      <c r="S53" s="851"/>
      <c r="T53" s="851"/>
      <c r="U53" s="851"/>
      <c r="V53" s="852"/>
      <c r="W53" s="298"/>
      <c r="X53" s="299"/>
      <c r="Y53" s="299"/>
      <c r="Z53" s="299"/>
      <c r="AA53" s="299"/>
      <c r="AB53" s="299">
        <v>2</v>
      </c>
      <c r="AC53" s="300"/>
      <c r="AD53" s="298"/>
      <c r="AE53" s="299"/>
      <c r="AF53" s="299"/>
      <c r="AG53" s="299"/>
      <c r="AH53" s="299"/>
      <c r="AI53" s="299">
        <v>2</v>
      </c>
      <c r="AJ53" s="300"/>
      <c r="AK53" s="298"/>
      <c r="AL53" s="299"/>
      <c r="AM53" s="299"/>
      <c r="AN53" s="299"/>
      <c r="AO53" s="299"/>
      <c r="AP53" s="299">
        <v>2</v>
      </c>
      <c r="AQ53" s="300"/>
      <c r="AR53" s="298"/>
      <c r="AS53" s="299"/>
      <c r="AT53" s="299"/>
      <c r="AU53" s="299"/>
      <c r="AV53" s="299"/>
      <c r="AW53" s="299">
        <v>2</v>
      </c>
      <c r="AX53" s="300"/>
      <c r="AY53" s="787">
        <f t="shared" si="2"/>
        <v>8</v>
      </c>
      <c r="AZ53" s="723"/>
      <c r="BA53" s="723"/>
      <c r="BB53" s="724">
        <f t="shared" si="1"/>
        <v>2</v>
      </c>
      <c r="BC53" s="724"/>
      <c r="BD53" s="724"/>
      <c r="BE53" s="767"/>
      <c r="BF53" s="768"/>
      <c r="BG53" s="769"/>
      <c r="BH53" s="776"/>
      <c r="BI53" s="777"/>
      <c r="BJ53" s="778"/>
      <c r="BK53" s="829" t="s">
        <v>304</v>
      </c>
      <c r="BL53" s="830"/>
      <c r="BM53" s="830"/>
      <c r="BN53" s="831"/>
      <c r="BO53" s="297"/>
    </row>
    <row r="54" spans="2:85" ht="21" customHeight="1" x14ac:dyDescent="0.45">
      <c r="B54" s="730"/>
      <c r="C54" s="730"/>
      <c r="D54" s="846" t="s">
        <v>291</v>
      </c>
      <c r="E54" s="844"/>
      <c r="F54" s="844"/>
      <c r="G54" s="844"/>
      <c r="H54" s="844"/>
      <c r="I54" s="845"/>
      <c r="J54" s="843" t="s">
        <v>286</v>
      </c>
      <c r="K54" s="844"/>
      <c r="L54" s="845"/>
      <c r="M54" s="843" t="s">
        <v>283</v>
      </c>
      <c r="N54" s="844"/>
      <c r="O54" s="845"/>
      <c r="P54" s="847" t="s">
        <v>305</v>
      </c>
      <c r="Q54" s="848"/>
      <c r="R54" s="848"/>
      <c r="S54" s="848"/>
      <c r="T54" s="848"/>
      <c r="U54" s="848"/>
      <c r="V54" s="849"/>
      <c r="W54" s="298"/>
      <c r="X54" s="299"/>
      <c r="Y54" s="299"/>
      <c r="Z54" s="299"/>
      <c r="AA54" s="299">
        <v>8</v>
      </c>
      <c r="AB54" s="299"/>
      <c r="AC54" s="300"/>
      <c r="AD54" s="298"/>
      <c r="AE54" s="299"/>
      <c r="AF54" s="299"/>
      <c r="AG54" s="299"/>
      <c r="AH54" s="299">
        <v>8</v>
      </c>
      <c r="AI54" s="299"/>
      <c r="AJ54" s="300"/>
      <c r="AK54" s="298"/>
      <c r="AL54" s="299"/>
      <c r="AM54" s="299"/>
      <c r="AN54" s="299"/>
      <c r="AO54" s="299">
        <v>8</v>
      </c>
      <c r="AP54" s="299"/>
      <c r="AQ54" s="300"/>
      <c r="AR54" s="298"/>
      <c r="AS54" s="299"/>
      <c r="AT54" s="299"/>
      <c r="AU54" s="299"/>
      <c r="AV54" s="299">
        <v>8</v>
      </c>
      <c r="AW54" s="299"/>
      <c r="AX54" s="300"/>
      <c r="AY54" s="787">
        <f t="shared" ref="AY54:AY55" si="3">SUM(W54:AX54)</f>
        <v>32</v>
      </c>
      <c r="AZ54" s="723"/>
      <c r="BA54" s="723"/>
      <c r="BB54" s="724">
        <f t="shared" si="1"/>
        <v>8</v>
      </c>
      <c r="BC54" s="724"/>
      <c r="BD54" s="724"/>
      <c r="BE54" s="767"/>
      <c r="BF54" s="768"/>
      <c r="BG54" s="769"/>
      <c r="BH54" s="776"/>
      <c r="BI54" s="777"/>
      <c r="BJ54" s="778"/>
      <c r="BK54" s="829"/>
      <c r="BL54" s="830"/>
      <c r="BM54" s="830"/>
      <c r="BN54" s="831"/>
      <c r="BO54" s="297"/>
    </row>
    <row r="55" spans="2:85" ht="21" customHeight="1" x14ac:dyDescent="0.45">
      <c r="B55" s="730"/>
      <c r="C55" s="730"/>
      <c r="D55" s="717"/>
      <c r="E55" s="718"/>
      <c r="F55" s="718"/>
      <c r="G55" s="718"/>
      <c r="H55" s="718"/>
      <c r="I55" s="718"/>
      <c r="J55" s="843"/>
      <c r="K55" s="844"/>
      <c r="L55" s="845"/>
      <c r="M55" s="843"/>
      <c r="N55" s="844"/>
      <c r="O55" s="845"/>
      <c r="P55" s="807"/>
      <c r="Q55" s="808"/>
      <c r="R55" s="808"/>
      <c r="S55" s="808"/>
      <c r="T55" s="808"/>
      <c r="U55" s="808"/>
      <c r="V55" s="809"/>
      <c r="W55" s="298"/>
      <c r="X55" s="299"/>
      <c r="Y55" s="299"/>
      <c r="Z55" s="299"/>
      <c r="AA55" s="299"/>
      <c r="AB55" s="299"/>
      <c r="AC55" s="300"/>
      <c r="AD55" s="298"/>
      <c r="AE55" s="299"/>
      <c r="AF55" s="299"/>
      <c r="AG55" s="299"/>
      <c r="AH55" s="299"/>
      <c r="AI55" s="299"/>
      <c r="AJ55" s="300"/>
      <c r="AK55" s="298"/>
      <c r="AL55" s="299"/>
      <c r="AM55" s="299"/>
      <c r="AN55" s="299"/>
      <c r="AO55" s="299"/>
      <c r="AP55" s="299"/>
      <c r="AQ55" s="300"/>
      <c r="AR55" s="304"/>
      <c r="AS55" s="299"/>
      <c r="AT55" s="299"/>
      <c r="AU55" s="299"/>
      <c r="AV55" s="299"/>
      <c r="AW55" s="299"/>
      <c r="AX55" s="300"/>
      <c r="AY55" s="787">
        <f t="shared" si="3"/>
        <v>0</v>
      </c>
      <c r="AZ55" s="723"/>
      <c r="BA55" s="723"/>
      <c r="BB55" s="724">
        <f t="shared" si="1"/>
        <v>0</v>
      </c>
      <c r="BC55" s="724"/>
      <c r="BD55" s="724"/>
      <c r="BE55" s="767"/>
      <c r="BF55" s="768"/>
      <c r="BG55" s="769"/>
      <c r="BH55" s="776"/>
      <c r="BI55" s="777"/>
      <c r="BJ55" s="778"/>
      <c r="BK55" s="829"/>
      <c r="BL55" s="830"/>
      <c r="BM55" s="830"/>
      <c r="BN55" s="831"/>
      <c r="BO55" s="297"/>
    </row>
    <row r="56" spans="2:85" ht="21" customHeight="1" thickBot="1" x14ac:dyDescent="0.5">
      <c r="B56" s="730"/>
      <c r="C56" s="730"/>
      <c r="D56" s="832"/>
      <c r="E56" s="833"/>
      <c r="F56" s="833"/>
      <c r="G56" s="833"/>
      <c r="H56" s="833"/>
      <c r="I56" s="833"/>
      <c r="J56" s="833"/>
      <c r="K56" s="833"/>
      <c r="L56" s="833"/>
      <c r="M56" s="833"/>
      <c r="N56" s="833"/>
      <c r="O56" s="833"/>
      <c r="P56" s="834"/>
      <c r="Q56" s="835"/>
      <c r="R56" s="835"/>
      <c r="S56" s="835"/>
      <c r="T56" s="835"/>
      <c r="U56" s="835"/>
      <c r="V56" s="836"/>
      <c r="W56" s="306"/>
      <c r="X56" s="307"/>
      <c r="Y56" s="307"/>
      <c r="Z56" s="307"/>
      <c r="AA56" s="307"/>
      <c r="AB56" s="307"/>
      <c r="AC56" s="308"/>
      <c r="AD56" s="306"/>
      <c r="AE56" s="307"/>
      <c r="AF56" s="307"/>
      <c r="AG56" s="307"/>
      <c r="AH56" s="307"/>
      <c r="AI56" s="307"/>
      <c r="AJ56" s="308"/>
      <c r="AK56" s="306"/>
      <c r="AL56" s="307"/>
      <c r="AM56" s="307"/>
      <c r="AN56" s="307"/>
      <c r="AO56" s="307"/>
      <c r="AP56" s="307"/>
      <c r="AQ56" s="308"/>
      <c r="AR56" s="309"/>
      <c r="AS56" s="307"/>
      <c r="AT56" s="307"/>
      <c r="AU56" s="307"/>
      <c r="AV56" s="307"/>
      <c r="AW56" s="307"/>
      <c r="AX56" s="308"/>
      <c r="AY56" s="837">
        <f t="shared" si="0"/>
        <v>0</v>
      </c>
      <c r="AZ56" s="838"/>
      <c r="BA56" s="838"/>
      <c r="BB56" s="839">
        <f t="shared" si="1"/>
        <v>0</v>
      </c>
      <c r="BC56" s="839"/>
      <c r="BD56" s="839"/>
      <c r="BE56" s="770"/>
      <c r="BF56" s="771"/>
      <c r="BG56" s="772"/>
      <c r="BH56" s="779"/>
      <c r="BI56" s="780"/>
      <c r="BJ56" s="781"/>
      <c r="BK56" s="840"/>
      <c r="BL56" s="841"/>
      <c r="BM56" s="841"/>
      <c r="BN56" s="842"/>
      <c r="BO56" s="297"/>
    </row>
    <row r="57" spans="2:85" ht="21" customHeight="1" x14ac:dyDescent="0.45">
      <c r="B57" s="730"/>
      <c r="C57" s="799" t="s">
        <v>181</v>
      </c>
      <c r="D57" s="791" t="s">
        <v>306</v>
      </c>
      <c r="E57" s="792"/>
      <c r="F57" s="792"/>
      <c r="G57" s="792"/>
      <c r="H57" s="792"/>
      <c r="I57" s="792"/>
      <c r="J57" s="792" t="s">
        <v>282</v>
      </c>
      <c r="K57" s="792"/>
      <c r="L57" s="792"/>
      <c r="M57" s="792" t="s">
        <v>283</v>
      </c>
      <c r="N57" s="792"/>
      <c r="O57" s="792"/>
      <c r="P57" s="825" t="s">
        <v>307</v>
      </c>
      <c r="Q57" s="826"/>
      <c r="R57" s="826"/>
      <c r="S57" s="826"/>
      <c r="T57" s="826"/>
      <c r="U57" s="826"/>
      <c r="V57" s="827"/>
      <c r="W57" s="350">
        <v>8</v>
      </c>
      <c r="X57" s="328">
        <v>8</v>
      </c>
      <c r="Y57" s="328">
        <v>8</v>
      </c>
      <c r="Z57" s="328">
        <v>8</v>
      </c>
      <c r="AA57" s="328"/>
      <c r="AB57" s="328"/>
      <c r="AC57" s="351">
        <v>8</v>
      </c>
      <c r="AD57" s="352">
        <v>8</v>
      </c>
      <c r="AE57" s="328">
        <v>8</v>
      </c>
      <c r="AF57" s="328">
        <v>8</v>
      </c>
      <c r="AG57" s="328">
        <v>8</v>
      </c>
      <c r="AH57" s="328"/>
      <c r="AI57" s="328"/>
      <c r="AJ57" s="329">
        <v>8</v>
      </c>
      <c r="AK57" s="327">
        <v>8</v>
      </c>
      <c r="AL57" s="328">
        <v>8</v>
      </c>
      <c r="AM57" s="328">
        <v>8</v>
      </c>
      <c r="AN57" s="328">
        <v>8</v>
      </c>
      <c r="AO57" s="328"/>
      <c r="AP57" s="328"/>
      <c r="AQ57" s="329">
        <v>8</v>
      </c>
      <c r="AR57" s="327">
        <v>8</v>
      </c>
      <c r="AS57" s="328">
        <v>8</v>
      </c>
      <c r="AT57" s="328">
        <v>8</v>
      </c>
      <c r="AU57" s="328">
        <v>8</v>
      </c>
      <c r="AV57" s="328"/>
      <c r="AW57" s="328"/>
      <c r="AX57" s="351">
        <v>8</v>
      </c>
      <c r="AY57" s="828">
        <f t="shared" si="0"/>
        <v>160</v>
      </c>
      <c r="AZ57" s="816"/>
      <c r="BA57" s="816"/>
      <c r="BB57" s="817">
        <f t="shared" si="1"/>
        <v>40</v>
      </c>
      <c r="BC57" s="817"/>
      <c r="BD57" s="817"/>
      <c r="BE57" s="767">
        <f>ROUNDDOWN(SUM(BB57:BD63)/AY66,1)</f>
        <v>4.2</v>
      </c>
      <c r="BF57" s="768"/>
      <c r="BG57" s="769"/>
      <c r="BH57" s="810">
        <f>ROUNDDOWN(SUM(BB57:BD63)/40,1)</f>
        <v>4.2</v>
      </c>
      <c r="BI57" s="811"/>
      <c r="BJ57" s="812"/>
      <c r="BK57" s="802"/>
      <c r="BL57" s="803"/>
      <c r="BM57" s="803"/>
      <c r="BN57" s="804"/>
      <c r="BO57" s="297"/>
    </row>
    <row r="58" spans="2:85" ht="21" customHeight="1" x14ac:dyDescent="0.45">
      <c r="B58" s="730"/>
      <c r="C58" s="800"/>
      <c r="D58" s="717" t="s">
        <v>306</v>
      </c>
      <c r="E58" s="718"/>
      <c r="F58" s="718"/>
      <c r="G58" s="718"/>
      <c r="H58" s="718"/>
      <c r="I58" s="718"/>
      <c r="J58" s="718" t="s">
        <v>286</v>
      </c>
      <c r="K58" s="718"/>
      <c r="L58" s="718"/>
      <c r="M58" s="718" t="s">
        <v>283</v>
      </c>
      <c r="N58" s="718"/>
      <c r="O58" s="718"/>
      <c r="P58" s="788" t="s">
        <v>308</v>
      </c>
      <c r="Q58" s="789"/>
      <c r="R58" s="789"/>
      <c r="S58" s="789"/>
      <c r="T58" s="789"/>
      <c r="U58" s="789"/>
      <c r="V58" s="790"/>
      <c r="W58" s="353"/>
      <c r="X58" s="341">
        <v>6</v>
      </c>
      <c r="Y58" s="341">
        <v>6</v>
      </c>
      <c r="Z58" s="341">
        <v>6</v>
      </c>
      <c r="AA58" s="341">
        <v>6</v>
      </c>
      <c r="AB58" s="354"/>
      <c r="AC58" s="355"/>
      <c r="AD58" s="353"/>
      <c r="AE58" s="341">
        <v>6</v>
      </c>
      <c r="AF58" s="341">
        <v>6</v>
      </c>
      <c r="AG58" s="341">
        <v>6</v>
      </c>
      <c r="AH58" s="341">
        <v>6</v>
      </c>
      <c r="AI58" s="354"/>
      <c r="AJ58" s="355"/>
      <c r="AK58" s="353"/>
      <c r="AL58" s="341">
        <v>6</v>
      </c>
      <c r="AM58" s="341">
        <v>6</v>
      </c>
      <c r="AN58" s="341">
        <v>6</v>
      </c>
      <c r="AO58" s="341">
        <v>6</v>
      </c>
      <c r="AP58" s="354"/>
      <c r="AQ58" s="355"/>
      <c r="AR58" s="353"/>
      <c r="AS58" s="341">
        <v>6</v>
      </c>
      <c r="AT58" s="341">
        <v>6</v>
      </c>
      <c r="AU58" s="341">
        <v>6</v>
      </c>
      <c r="AV58" s="341">
        <v>6</v>
      </c>
      <c r="AW58" s="354"/>
      <c r="AX58" s="356"/>
      <c r="AY58" s="787">
        <f t="shared" si="0"/>
        <v>96</v>
      </c>
      <c r="AZ58" s="723"/>
      <c r="BA58" s="723"/>
      <c r="BB58" s="724">
        <f t="shared" si="1"/>
        <v>24</v>
      </c>
      <c r="BC58" s="724"/>
      <c r="BD58" s="724"/>
      <c r="BE58" s="767"/>
      <c r="BF58" s="768"/>
      <c r="BG58" s="769"/>
      <c r="BH58" s="810"/>
      <c r="BI58" s="811"/>
      <c r="BJ58" s="812"/>
      <c r="BK58" s="715"/>
      <c r="BL58" s="715"/>
      <c r="BM58" s="715"/>
      <c r="BN58" s="716"/>
      <c r="BO58" s="297"/>
    </row>
    <row r="59" spans="2:85" ht="21" customHeight="1" x14ac:dyDescent="0.45">
      <c r="B59" s="730"/>
      <c r="C59" s="800"/>
      <c r="D59" s="717" t="s">
        <v>306</v>
      </c>
      <c r="E59" s="718"/>
      <c r="F59" s="718"/>
      <c r="G59" s="718"/>
      <c r="H59" s="718"/>
      <c r="I59" s="718"/>
      <c r="J59" s="718" t="s">
        <v>286</v>
      </c>
      <c r="K59" s="718"/>
      <c r="L59" s="718"/>
      <c r="M59" s="718" t="s">
        <v>283</v>
      </c>
      <c r="N59" s="718"/>
      <c r="O59" s="718"/>
      <c r="P59" s="788" t="s">
        <v>309</v>
      </c>
      <c r="Q59" s="789"/>
      <c r="R59" s="789"/>
      <c r="S59" s="789"/>
      <c r="T59" s="789"/>
      <c r="U59" s="789"/>
      <c r="V59" s="789"/>
      <c r="W59" s="357"/>
      <c r="X59" s="341"/>
      <c r="Y59" s="341">
        <v>8</v>
      </c>
      <c r="Z59" s="341"/>
      <c r="AA59" s="341"/>
      <c r="AB59" s="354">
        <v>8</v>
      </c>
      <c r="AC59" s="356">
        <v>8</v>
      </c>
      <c r="AD59" s="358"/>
      <c r="AE59" s="341"/>
      <c r="AF59" s="341">
        <v>8</v>
      </c>
      <c r="AG59" s="341"/>
      <c r="AH59" s="341"/>
      <c r="AI59" s="354">
        <v>8</v>
      </c>
      <c r="AJ59" s="355">
        <v>8</v>
      </c>
      <c r="AK59" s="353"/>
      <c r="AL59" s="341"/>
      <c r="AM59" s="341">
        <v>8</v>
      </c>
      <c r="AN59" s="341"/>
      <c r="AO59" s="341"/>
      <c r="AP59" s="354">
        <v>8</v>
      </c>
      <c r="AQ59" s="355">
        <v>8</v>
      </c>
      <c r="AR59" s="353"/>
      <c r="AS59" s="341"/>
      <c r="AT59" s="341">
        <v>8</v>
      </c>
      <c r="AU59" s="341"/>
      <c r="AV59" s="341"/>
      <c r="AW59" s="354">
        <v>8</v>
      </c>
      <c r="AX59" s="356">
        <v>8</v>
      </c>
      <c r="AY59" s="787">
        <f t="shared" si="0"/>
        <v>96</v>
      </c>
      <c r="AZ59" s="723"/>
      <c r="BA59" s="723"/>
      <c r="BB59" s="724">
        <f t="shared" si="1"/>
        <v>24</v>
      </c>
      <c r="BC59" s="724"/>
      <c r="BD59" s="724"/>
      <c r="BE59" s="767"/>
      <c r="BF59" s="768"/>
      <c r="BG59" s="769"/>
      <c r="BH59" s="810"/>
      <c r="BI59" s="811"/>
      <c r="BJ59" s="812"/>
      <c r="BK59" s="715"/>
      <c r="BL59" s="715"/>
      <c r="BM59" s="715"/>
      <c r="BN59" s="716"/>
      <c r="BO59" s="297"/>
    </row>
    <row r="60" spans="2:85" ht="21" customHeight="1" thickBot="1" x14ac:dyDescent="0.5">
      <c r="B60" s="730"/>
      <c r="C60" s="800"/>
      <c r="D60" s="717" t="s">
        <v>306</v>
      </c>
      <c r="E60" s="718"/>
      <c r="F60" s="718"/>
      <c r="G60" s="718"/>
      <c r="H60" s="718"/>
      <c r="I60" s="718"/>
      <c r="J60" s="718" t="s">
        <v>286</v>
      </c>
      <c r="K60" s="718"/>
      <c r="L60" s="718"/>
      <c r="M60" s="718" t="s">
        <v>288</v>
      </c>
      <c r="N60" s="718"/>
      <c r="O60" s="718"/>
      <c r="P60" s="719" t="s">
        <v>284</v>
      </c>
      <c r="Q60" s="720"/>
      <c r="R60" s="720"/>
      <c r="S60" s="720"/>
      <c r="T60" s="720"/>
      <c r="U60" s="720"/>
      <c r="V60" s="721"/>
      <c r="W60" s="340">
        <v>8</v>
      </c>
      <c r="X60" s="341">
        <v>8</v>
      </c>
      <c r="Y60" s="341">
        <v>8</v>
      </c>
      <c r="Z60" s="341">
        <v>8</v>
      </c>
      <c r="AA60" s="341">
        <v>8</v>
      </c>
      <c r="AB60" s="341"/>
      <c r="AC60" s="342"/>
      <c r="AD60" s="340">
        <v>8</v>
      </c>
      <c r="AE60" s="341">
        <v>8</v>
      </c>
      <c r="AF60" s="341">
        <v>8</v>
      </c>
      <c r="AG60" s="341">
        <v>8</v>
      </c>
      <c r="AH60" s="341">
        <v>8</v>
      </c>
      <c r="AI60" s="341"/>
      <c r="AJ60" s="342"/>
      <c r="AK60" s="340">
        <v>8</v>
      </c>
      <c r="AL60" s="341">
        <v>8</v>
      </c>
      <c r="AM60" s="341">
        <v>8</v>
      </c>
      <c r="AN60" s="341">
        <v>8</v>
      </c>
      <c r="AO60" s="341">
        <v>8</v>
      </c>
      <c r="AP60" s="341"/>
      <c r="AQ60" s="342"/>
      <c r="AR60" s="340">
        <v>8</v>
      </c>
      <c r="AS60" s="341">
        <v>8</v>
      </c>
      <c r="AT60" s="341">
        <v>8</v>
      </c>
      <c r="AU60" s="341">
        <v>8</v>
      </c>
      <c r="AV60" s="341">
        <v>8</v>
      </c>
      <c r="AW60" s="341"/>
      <c r="AX60" s="359"/>
      <c r="AY60" s="787">
        <f t="shared" si="0"/>
        <v>160</v>
      </c>
      <c r="AZ60" s="723"/>
      <c r="BA60" s="723"/>
      <c r="BB60" s="724">
        <f t="shared" si="1"/>
        <v>40</v>
      </c>
      <c r="BC60" s="724"/>
      <c r="BD60" s="724"/>
      <c r="BE60" s="767"/>
      <c r="BF60" s="768"/>
      <c r="BG60" s="769"/>
      <c r="BH60" s="810"/>
      <c r="BI60" s="811"/>
      <c r="BJ60" s="812"/>
      <c r="BK60" s="715"/>
      <c r="BL60" s="715"/>
      <c r="BM60" s="715"/>
      <c r="BN60" s="716"/>
    </row>
    <row r="61" spans="2:85" ht="21" customHeight="1" x14ac:dyDescent="0.45">
      <c r="B61" s="730"/>
      <c r="C61" s="800"/>
      <c r="D61" s="805" t="s">
        <v>306</v>
      </c>
      <c r="E61" s="806"/>
      <c r="F61" s="806"/>
      <c r="G61" s="806"/>
      <c r="H61" s="806"/>
      <c r="I61" s="806"/>
      <c r="J61" s="718" t="s">
        <v>286</v>
      </c>
      <c r="K61" s="718"/>
      <c r="L61" s="718"/>
      <c r="M61" s="718" t="s">
        <v>283</v>
      </c>
      <c r="N61" s="718"/>
      <c r="O61" s="718"/>
      <c r="P61" s="807" t="s">
        <v>310</v>
      </c>
      <c r="Q61" s="808"/>
      <c r="R61" s="808"/>
      <c r="S61" s="808"/>
      <c r="T61" s="808"/>
      <c r="U61" s="808"/>
      <c r="V61" s="809"/>
      <c r="W61" s="360">
        <v>8</v>
      </c>
      <c r="X61" s="361"/>
      <c r="Y61" s="361">
        <v>8</v>
      </c>
      <c r="Z61" s="361">
        <v>8</v>
      </c>
      <c r="AA61" s="361"/>
      <c r="AB61" s="361">
        <v>8</v>
      </c>
      <c r="AC61" s="362">
        <v>8</v>
      </c>
      <c r="AD61" s="363">
        <v>8</v>
      </c>
      <c r="AE61" s="361"/>
      <c r="AF61" s="361">
        <v>8</v>
      </c>
      <c r="AG61" s="361">
        <v>8</v>
      </c>
      <c r="AH61" s="361"/>
      <c r="AI61" s="361">
        <v>8</v>
      </c>
      <c r="AJ61" s="364">
        <v>8</v>
      </c>
      <c r="AK61" s="360">
        <v>8</v>
      </c>
      <c r="AL61" s="361"/>
      <c r="AM61" s="361">
        <v>8</v>
      </c>
      <c r="AN61" s="361">
        <v>8</v>
      </c>
      <c r="AO61" s="361"/>
      <c r="AP61" s="361">
        <v>8</v>
      </c>
      <c r="AQ61" s="362">
        <v>8</v>
      </c>
      <c r="AR61" s="363">
        <v>8</v>
      </c>
      <c r="AS61" s="361"/>
      <c r="AT61" s="361">
        <v>8</v>
      </c>
      <c r="AU61" s="361">
        <v>8</v>
      </c>
      <c r="AV61" s="361"/>
      <c r="AW61" s="361">
        <v>8</v>
      </c>
      <c r="AX61" s="362">
        <v>8</v>
      </c>
      <c r="AY61" s="787">
        <f t="shared" si="0"/>
        <v>160</v>
      </c>
      <c r="AZ61" s="723"/>
      <c r="BA61" s="723"/>
      <c r="BB61" s="724">
        <f t="shared" si="1"/>
        <v>40</v>
      </c>
      <c r="BC61" s="724"/>
      <c r="BD61" s="724"/>
      <c r="BE61" s="767"/>
      <c r="BF61" s="768"/>
      <c r="BG61" s="769"/>
      <c r="BH61" s="810"/>
      <c r="BI61" s="811"/>
      <c r="BJ61" s="812"/>
      <c r="BK61" s="715"/>
      <c r="BL61" s="715"/>
      <c r="BM61" s="715"/>
      <c r="BN61" s="716"/>
      <c r="CE61" s="167"/>
      <c r="CF61" s="167"/>
      <c r="CG61" s="167"/>
    </row>
    <row r="62" spans="2:85" ht="21" customHeight="1" x14ac:dyDescent="0.45">
      <c r="B62" s="730"/>
      <c r="C62" s="800"/>
      <c r="D62" s="717"/>
      <c r="E62" s="718"/>
      <c r="F62" s="718"/>
      <c r="G62" s="718"/>
      <c r="H62" s="718"/>
      <c r="I62" s="718"/>
      <c r="J62" s="718"/>
      <c r="K62" s="718"/>
      <c r="L62" s="718"/>
      <c r="M62" s="718"/>
      <c r="N62" s="718"/>
      <c r="O62" s="718"/>
      <c r="P62" s="719"/>
      <c r="Q62" s="720"/>
      <c r="R62" s="720"/>
      <c r="S62" s="720"/>
      <c r="T62" s="720"/>
      <c r="U62" s="720"/>
      <c r="V62" s="721"/>
      <c r="W62" s="298"/>
      <c r="X62" s="299"/>
      <c r="Y62" s="299"/>
      <c r="Z62" s="299"/>
      <c r="AA62" s="299"/>
      <c r="AB62" s="299"/>
      <c r="AC62" s="300"/>
      <c r="AD62" s="298"/>
      <c r="AE62" s="299"/>
      <c r="AF62" s="299"/>
      <c r="AG62" s="299"/>
      <c r="AH62" s="299"/>
      <c r="AI62" s="299"/>
      <c r="AJ62" s="300"/>
      <c r="AK62" s="298"/>
      <c r="AL62" s="299"/>
      <c r="AM62" s="299"/>
      <c r="AN62" s="299"/>
      <c r="AO62" s="299"/>
      <c r="AP62" s="299"/>
      <c r="AQ62" s="300"/>
      <c r="AR62" s="298"/>
      <c r="AS62" s="299"/>
      <c r="AT62" s="299"/>
      <c r="AU62" s="299"/>
      <c r="AV62" s="299"/>
      <c r="AW62" s="299"/>
      <c r="AX62" s="300"/>
      <c r="AY62" s="787">
        <f t="shared" si="0"/>
        <v>0</v>
      </c>
      <c r="AZ62" s="723"/>
      <c r="BA62" s="723"/>
      <c r="BB62" s="724">
        <f t="shared" si="1"/>
        <v>0</v>
      </c>
      <c r="BC62" s="724"/>
      <c r="BD62" s="724"/>
      <c r="BE62" s="767"/>
      <c r="BF62" s="768"/>
      <c r="BG62" s="769"/>
      <c r="BH62" s="810"/>
      <c r="BI62" s="811"/>
      <c r="BJ62" s="812"/>
      <c r="BK62" s="715"/>
      <c r="BL62" s="715"/>
      <c r="BM62" s="715"/>
      <c r="BN62" s="716"/>
      <c r="CE62" s="167"/>
      <c r="CF62" s="167"/>
      <c r="CG62" s="167"/>
    </row>
    <row r="63" spans="2:85" ht="21" customHeight="1" thickBot="1" x14ac:dyDescent="0.5">
      <c r="B63" s="730"/>
      <c r="C63" s="801"/>
      <c r="D63" s="796"/>
      <c r="E63" s="797"/>
      <c r="F63" s="797"/>
      <c r="G63" s="797"/>
      <c r="H63" s="797"/>
      <c r="I63" s="797"/>
      <c r="J63" s="707"/>
      <c r="K63" s="707"/>
      <c r="L63" s="707"/>
      <c r="M63" s="707"/>
      <c r="N63" s="707"/>
      <c r="O63" s="707"/>
      <c r="P63" s="708"/>
      <c r="Q63" s="709"/>
      <c r="R63" s="709"/>
      <c r="S63" s="709"/>
      <c r="T63" s="709"/>
      <c r="U63" s="709"/>
      <c r="V63" s="710"/>
      <c r="W63" s="306"/>
      <c r="X63" s="307"/>
      <c r="Y63" s="307"/>
      <c r="Z63" s="307"/>
      <c r="AA63" s="307"/>
      <c r="AB63" s="307"/>
      <c r="AC63" s="308"/>
      <c r="AD63" s="306"/>
      <c r="AE63" s="307"/>
      <c r="AF63" s="307"/>
      <c r="AG63" s="307"/>
      <c r="AH63" s="307"/>
      <c r="AI63" s="307"/>
      <c r="AJ63" s="308"/>
      <c r="AK63" s="306"/>
      <c r="AL63" s="307"/>
      <c r="AM63" s="307"/>
      <c r="AN63" s="307"/>
      <c r="AO63" s="307"/>
      <c r="AP63" s="307"/>
      <c r="AQ63" s="308"/>
      <c r="AR63" s="306"/>
      <c r="AS63" s="307"/>
      <c r="AT63" s="307"/>
      <c r="AU63" s="307"/>
      <c r="AV63" s="307"/>
      <c r="AW63" s="307"/>
      <c r="AX63" s="308"/>
      <c r="AY63" s="798">
        <f t="shared" si="0"/>
        <v>0</v>
      </c>
      <c r="AZ63" s="712"/>
      <c r="BA63" s="712"/>
      <c r="BB63" s="713">
        <f t="shared" si="1"/>
        <v>0</v>
      </c>
      <c r="BC63" s="713"/>
      <c r="BD63" s="713"/>
      <c r="BE63" s="767"/>
      <c r="BF63" s="768"/>
      <c r="BG63" s="769"/>
      <c r="BH63" s="810"/>
      <c r="BI63" s="811"/>
      <c r="BJ63" s="812"/>
      <c r="BK63" s="692"/>
      <c r="BL63" s="692"/>
      <c r="BM63" s="692"/>
      <c r="BN63" s="693"/>
    </row>
    <row r="64" spans="2:85" ht="21" customHeight="1" thickBot="1" x14ac:dyDescent="0.5">
      <c r="B64" s="730"/>
      <c r="C64" s="694" t="s">
        <v>272</v>
      </c>
      <c r="D64" s="695"/>
      <c r="E64" s="695"/>
      <c r="F64" s="695"/>
      <c r="G64" s="695"/>
      <c r="H64" s="695"/>
      <c r="I64" s="695"/>
      <c r="J64" s="695"/>
      <c r="K64" s="695"/>
      <c r="L64" s="695"/>
      <c r="M64" s="695"/>
      <c r="N64" s="695"/>
      <c r="O64" s="695"/>
      <c r="P64" s="695"/>
      <c r="Q64" s="695"/>
      <c r="R64" s="695"/>
      <c r="S64" s="695"/>
      <c r="T64" s="695"/>
      <c r="U64" s="695"/>
      <c r="V64" s="696"/>
      <c r="W64" s="314">
        <f t="shared" ref="W64:AX64" si="4">SUM(W43:W63)</f>
        <v>42</v>
      </c>
      <c r="X64" s="315">
        <f t="shared" si="4"/>
        <v>68</v>
      </c>
      <c r="Y64" s="315">
        <f t="shared" si="4"/>
        <v>68</v>
      </c>
      <c r="Z64" s="315">
        <f t="shared" si="4"/>
        <v>52</v>
      </c>
      <c r="AA64" s="315">
        <f t="shared" si="4"/>
        <v>51</v>
      </c>
      <c r="AB64" s="315">
        <f t="shared" si="4"/>
        <v>41</v>
      </c>
      <c r="AC64" s="316">
        <f t="shared" si="4"/>
        <v>48</v>
      </c>
      <c r="AD64" s="314">
        <f t="shared" si="4"/>
        <v>42</v>
      </c>
      <c r="AE64" s="315">
        <f t="shared" si="4"/>
        <v>68</v>
      </c>
      <c r="AF64" s="315">
        <f t="shared" si="4"/>
        <v>68</v>
      </c>
      <c r="AG64" s="315">
        <f t="shared" si="4"/>
        <v>52</v>
      </c>
      <c r="AH64" s="315">
        <f t="shared" si="4"/>
        <v>51</v>
      </c>
      <c r="AI64" s="315">
        <f t="shared" si="4"/>
        <v>41</v>
      </c>
      <c r="AJ64" s="316">
        <f t="shared" si="4"/>
        <v>48</v>
      </c>
      <c r="AK64" s="314">
        <f t="shared" si="4"/>
        <v>42</v>
      </c>
      <c r="AL64" s="315">
        <f t="shared" si="4"/>
        <v>68</v>
      </c>
      <c r="AM64" s="315">
        <f t="shared" si="4"/>
        <v>68</v>
      </c>
      <c r="AN64" s="315">
        <f t="shared" si="4"/>
        <v>52</v>
      </c>
      <c r="AO64" s="315">
        <f t="shared" si="4"/>
        <v>51</v>
      </c>
      <c r="AP64" s="315">
        <f t="shared" si="4"/>
        <v>41</v>
      </c>
      <c r="AQ64" s="316">
        <f t="shared" si="4"/>
        <v>48</v>
      </c>
      <c r="AR64" s="314">
        <f t="shared" si="4"/>
        <v>42</v>
      </c>
      <c r="AS64" s="315">
        <f t="shared" si="4"/>
        <v>68</v>
      </c>
      <c r="AT64" s="315">
        <f t="shared" si="4"/>
        <v>68</v>
      </c>
      <c r="AU64" s="315">
        <f t="shared" si="4"/>
        <v>52</v>
      </c>
      <c r="AV64" s="315">
        <f t="shared" si="4"/>
        <v>51</v>
      </c>
      <c r="AW64" s="315">
        <f t="shared" si="4"/>
        <v>41</v>
      </c>
      <c r="AX64" s="316">
        <f t="shared" si="4"/>
        <v>48</v>
      </c>
      <c r="AY64" s="785">
        <f>SUM(AY37:BA59)</f>
        <v>1512</v>
      </c>
      <c r="AZ64" s="786"/>
      <c r="BA64" s="786"/>
      <c r="BB64" s="782">
        <f>SUM($BB$43:$BD$63)</f>
        <v>370</v>
      </c>
      <c r="BC64" s="782"/>
      <c r="BD64" s="782"/>
      <c r="BE64" s="793">
        <f>SUM(BE43:BG63)</f>
        <v>9.1999999999999993</v>
      </c>
      <c r="BF64" s="793"/>
      <c r="BG64" s="793"/>
      <c r="BH64" s="794">
        <f>SUM(BH43:BJ63)</f>
        <v>9.1999999999999993</v>
      </c>
      <c r="BI64" s="795"/>
      <c r="BJ64" s="795"/>
      <c r="BK64" s="783"/>
      <c r="BL64" s="783"/>
      <c r="BM64" s="783"/>
      <c r="BN64" s="784"/>
    </row>
    <row r="65" spans="2:66" ht="21" customHeight="1" thickBot="1" x14ac:dyDescent="0.5">
      <c r="B65" s="763"/>
      <c r="C65" s="694" t="s">
        <v>273</v>
      </c>
      <c r="D65" s="695"/>
      <c r="E65" s="695"/>
      <c r="F65" s="695"/>
      <c r="G65" s="695"/>
      <c r="H65" s="695"/>
      <c r="I65" s="695"/>
      <c r="J65" s="695"/>
      <c r="K65" s="695"/>
      <c r="L65" s="695"/>
      <c r="M65" s="695"/>
      <c r="N65" s="695"/>
      <c r="O65" s="695"/>
      <c r="P65" s="695"/>
      <c r="Q65" s="695"/>
      <c r="R65" s="695"/>
      <c r="S65" s="695"/>
      <c r="T65" s="695"/>
      <c r="U65" s="695"/>
      <c r="V65" s="696"/>
      <c r="W65" s="317">
        <f t="shared" ref="W65:AM65" si="5">SUM(W37:W60)</f>
        <v>50</v>
      </c>
      <c r="X65" s="318">
        <f t="shared" si="5"/>
        <v>84</v>
      </c>
      <c r="Y65" s="318">
        <f t="shared" si="5"/>
        <v>76</v>
      </c>
      <c r="Z65" s="318">
        <f t="shared" si="5"/>
        <v>68</v>
      </c>
      <c r="AA65" s="318">
        <f t="shared" si="5"/>
        <v>67</v>
      </c>
      <c r="AB65" s="318">
        <f t="shared" si="5"/>
        <v>33</v>
      </c>
      <c r="AC65" s="319">
        <f t="shared" si="5"/>
        <v>40</v>
      </c>
      <c r="AD65" s="317">
        <f t="shared" si="5"/>
        <v>50</v>
      </c>
      <c r="AE65" s="318">
        <f t="shared" si="5"/>
        <v>84</v>
      </c>
      <c r="AF65" s="318">
        <f t="shared" si="5"/>
        <v>76</v>
      </c>
      <c r="AG65" s="318">
        <f t="shared" si="5"/>
        <v>68</v>
      </c>
      <c r="AH65" s="318">
        <f t="shared" si="5"/>
        <v>67</v>
      </c>
      <c r="AI65" s="318">
        <f t="shared" si="5"/>
        <v>33</v>
      </c>
      <c r="AJ65" s="319">
        <f t="shared" si="5"/>
        <v>40</v>
      </c>
      <c r="AK65" s="317">
        <f t="shared" si="5"/>
        <v>50</v>
      </c>
      <c r="AL65" s="318">
        <f t="shared" si="5"/>
        <v>84</v>
      </c>
      <c r="AM65" s="318">
        <f t="shared" si="5"/>
        <v>76</v>
      </c>
      <c r="AN65" s="318">
        <f>SUM(AN37:AN61)</f>
        <v>76</v>
      </c>
      <c r="AO65" s="318">
        <f t="shared" ref="AO65:AX65" si="6">SUM(AO37:AO60)</f>
        <v>67</v>
      </c>
      <c r="AP65" s="318">
        <f t="shared" si="6"/>
        <v>33</v>
      </c>
      <c r="AQ65" s="319">
        <f t="shared" si="6"/>
        <v>40</v>
      </c>
      <c r="AR65" s="317">
        <f t="shared" si="6"/>
        <v>50</v>
      </c>
      <c r="AS65" s="318">
        <f t="shared" si="6"/>
        <v>84</v>
      </c>
      <c r="AT65" s="318">
        <f t="shared" si="6"/>
        <v>76</v>
      </c>
      <c r="AU65" s="318">
        <f t="shared" si="6"/>
        <v>68</v>
      </c>
      <c r="AV65" s="318">
        <f t="shared" si="6"/>
        <v>67</v>
      </c>
      <c r="AW65" s="318">
        <f t="shared" si="6"/>
        <v>33</v>
      </c>
      <c r="AX65" s="319">
        <f t="shared" si="6"/>
        <v>40</v>
      </c>
      <c r="AY65" s="785">
        <f>SUM(AY38:BA60)</f>
        <v>1512</v>
      </c>
      <c r="AZ65" s="786"/>
      <c r="BA65" s="786"/>
      <c r="BB65" s="782">
        <f>SUM($BB$37:$BD$63)</f>
        <v>458</v>
      </c>
      <c r="BC65" s="782"/>
      <c r="BD65" s="782"/>
      <c r="BE65" s="735"/>
      <c r="BF65" s="736"/>
      <c r="BG65" s="737"/>
      <c r="BH65" s="738"/>
      <c r="BI65" s="739"/>
      <c r="BJ65" s="739"/>
      <c r="BK65" s="783"/>
      <c r="BL65" s="783"/>
      <c r="BM65" s="783"/>
      <c r="BN65" s="784"/>
    </row>
    <row r="66" spans="2:66" ht="21" customHeight="1" thickBot="1" x14ac:dyDescent="0.5">
      <c r="B66" s="320" t="s">
        <v>274</v>
      </c>
      <c r="C66" s="321"/>
      <c r="D66" s="322"/>
      <c r="E66" s="313"/>
      <c r="F66" s="313"/>
      <c r="G66" s="313"/>
      <c r="H66" s="313"/>
      <c r="I66" s="313"/>
      <c r="J66" s="313"/>
      <c r="K66" s="313"/>
      <c r="L66" s="313"/>
      <c r="M66" s="313"/>
      <c r="N66" s="313"/>
      <c r="O66" s="313"/>
      <c r="P66" s="313"/>
      <c r="Q66" s="313"/>
      <c r="R66" s="313"/>
      <c r="S66" s="313"/>
      <c r="T66" s="313"/>
      <c r="U66" s="313"/>
      <c r="V66" s="313"/>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323"/>
      <c r="AY66" s="740">
        <v>40</v>
      </c>
      <c r="AZ66" s="741"/>
      <c r="BA66" s="741"/>
      <c r="BB66" s="741"/>
      <c r="BC66" s="741"/>
      <c r="BD66" s="741"/>
      <c r="BE66" s="741"/>
      <c r="BF66" s="741"/>
      <c r="BG66" s="741"/>
      <c r="BH66" s="741"/>
      <c r="BI66" s="741"/>
      <c r="BJ66" s="741"/>
      <c r="BK66" s="741"/>
      <c r="BL66" s="741"/>
      <c r="BM66" s="741"/>
      <c r="BN66" s="742"/>
    </row>
    <row r="67" spans="2:66" ht="21" customHeight="1" x14ac:dyDescent="0.45">
      <c r="G67" s="168"/>
    </row>
    <row r="68" spans="2:66" ht="21" customHeight="1" thickBot="1" x14ac:dyDescent="0.5">
      <c r="B68" s="186" t="s">
        <v>275</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31"/>
      <c r="BB68" s="242"/>
      <c r="BC68" s="231"/>
      <c r="BD68" s="231"/>
      <c r="BE68" s="242"/>
      <c r="BF68" s="231"/>
      <c r="BG68" s="242"/>
      <c r="BH68" s="242"/>
      <c r="BI68" s="242"/>
      <c r="BJ68" s="242"/>
      <c r="BK68" s="242"/>
      <c r="BL68" s="242"/>
      <c r="BM68" s="242"/>
      <c r="BN68" s="242"/>
    </row>
    <row r="69" spans="2:66" ht="21" customHeight="1" thickBot="1" x14ac:dyDescent="0.5">
      <c r="B69" s="743"/>
      <c r="C69" s="285"/>
      <c r="D69" s="745" t="s">
        <v>251</v>
      </c>
      <c r="E69" s="745"/>
      <c r="F69" s="745"/>
      <c r="G69" s="745"/>
      <c r="H69" s="745"/>
      <c r="I69" s="746"/>
      <c r="J69" s="749" t="s">
        <v>252</v>
      </c>
      <c r="K69" s="750"/>
      <c r="L69" s="750"/>
      <c r="M69" s="750"/>
      <c r="N69" s="750"/>
      <c r="O69" s="751"/>
      <c r="P69" s="755" t="s">
        <v>253</v>
      </c>
      <c r="Q69" s="745"/>
      <c r="R69" s="745"/>
      <c r="S69" s="745"/>
      <c r="T69" s="745"/>
      <c r="U69" s="745"/>
      <c r="V69" s="756"/>
      <c r="W69" s="759" t="s">
        <v>254</v>
      </c>
      <c r="X69" s="760"/>
      <c r="Y69" s="760"/>
      <c r="Z69" s="760"/>
      <c r="AA69" s="760"/>
      <c r="AB69" s="760"/>
      <c r="AC69" s="761"/>
      <c r="AD69" s="759" t="s">
        <v>255</v>
      </c>
      <c r="AE69" s="760"/>
      <c r="AF69" s="760"/>
      <c r="AG69" s="760"/>
      <c r="AH69" s="760"/>
      <c r="AI69" s="760"/>
      <c r="AJ69" s="761"/>
      <c r="AK69" s="759" t="s">
        <v>256</v>
      </c>
      <c r="AL69" s="760"/>
      <c r="AM69" s="760"/>
      <c r="AN69" s="760"/>
      <c r="AO69" s="760"/>
      <c r="AP69" s="760"/>
      <c r="AQ69" s="761"/>
      <c r="AR69" s="743" t="s">
        <v>257</v>
      </c>
      <c r="AS69" s="745"/>
      <c r="AT69" s="745"/>
      <c r="AU69" s="745"/>
      <c r="AV69" s="745"/>
      <c r="AW69" s="745"/>
      <c r="AX69" s="745"/>
      <c r="AY69" s="819" t="s">
        <v>258</v>
      </c>
      <c r="AZ69" s="820"/>
      <c r="BA69" s="820"/>
      <c r="BB69" s="820" t="s">
        <v>259</v>
      </c>
      <c r="BC69" s="820"/>
      <c r="BD69" s="820"/>
      <c r="BE69" s="820" t="s">
        <v>261</v>
      </c>
      <c r="BF69" s="820"/>
      <c r="BG69" s="820"/>
      <c r="BH69" s="820"/>
      <c r="BI69" s="820"/>
      <c r="BJ69" s="820"/>
      <c r="BK69" s="760" t="s">
        <v>262</v>
      </c>
      <c r="BL69" s="760"/>
      <c r="BM69" s="760"/>
      <c r="BN69" s="761"/>
    </row>
    <row r="70" spans="2:66" ht="21" customHeight="1" thickBot="1" x14ac:dyDescent="0.5">
      <c r="B70" s="744"/>
      <c r="C70" s="286"/>
      <c r="D70" s="747"/>
      <c r="E70" s="747"/>
      <c r="F70" s="747"/>
      <c r="G70" s="747"/>
      <c r="H70" s="747"/>
      <c r="I70" s="748"/>
      <c r="J70" s="752"/>
      <c r="K70" s="753"/>
      <c r="L70" s="753"/>
      <c r="M70" s="753"/>
      <c r="N70" s="753"/>
      <c r="O70" s="754"/>
      <c r="P70" s="757"/>
      <c r="Q70" s="747"/>
      <c r="R70" s="747"/>
      <c r="S70" s="747"/>
      <c r="T70" s="747"/>
      <c r="U70" s="747"/>
      <c r="V70" s="758"/>
      <c r="W70" s="287" t="s">
        <v>263</v>
      </c>
      <c r="X70" s="288" t="s">
        <v>264</v>
      </c>
      <c r="Y70" s="288" t="s">
        <v>265</v>
      </c>
      <c r="Z70" s="288" t="s">
        <v>266</v>
      </c>
      <c r="AA70" s="288" t="s">
        <v>267</v>
      </c>
      <c r="AB70" s="288" t="s">
        <v>268</v>
      </c>
      <c r="AC70" s="289" t="s">
        <v>269</v>
      </c>
      <c r="AD70" s="287" t="s">
        <v>263</v>
      </c>
      <c r="AE70" s="288" t="s">
        <v>264</v>
      </c>
      <c r="AF70" s="288" t="s">
        <v>265</v>
      </c>
      <c r="AG70" s="288" t="s">
        <v>266</v>
      </c>
      <c r="AH70" s="288" t="s">
        <v>267</v>
      </c>
      <c r="AI70" s="288" t="s">
        <v>268</v>
      </c>
      <c r="AJ70" s="289" t="s">
        <v>269</v>
      </c>
      <c r="AK70" s="287" t="s">
        <v>263</v>
      </c>
      <c r="AL70" s="288" t="s">
        <v>264</v>
      </c>
      <c r="AM70" s="288" t="s">
        <v>265</v>
      </c>
      <c r="AN70" s="288" t="s">
        <v>266</v>
      </c>
      <c r="AO70" s="288" t="s">
        <v>267</v>
      </c>
      <c r="AP70" s="288" t="s">
        <v>268</v>
      </c>
      <c r="AQ70" s="289" t="s">
        <v>269</v>
      </c>
      <c r="AR70" s="290" t="s">
        <v>263</v>
      </c>
      <c r="AS70" s="291" t="s">
        <v>264</v>
      </c>
      <c r="AT70" s="291" t="s">
        <v>265</v>
      </c>
      <c r="AU70" s="291" t="s">
        <v>266</v>
      </c>
      <c r="AV70" s="291" t="s">
        <v>267</v>
      </c>
      <c r="AW70" s="291" t="s">
        <v>268</v>
      </c>
      <c r="AX70" s="324" t="s">
        <v>269</v>
      </c>
      <c r="AY70" s="821"/>
      <c r="AZ70" s="822"/>
      <c r="BA70" s="822"/>
      <c r="BB70" s="822"/>
      <c r="BC70" s="822"/>
      <c r="BD70" s="822"/>
      <c r="BE70" s="822"/>
      <c r="BF70" s="822"/>
      <c r="BG70" s="822"/>
      <c r="BH70" s="822"/>
      <c r="BI70" s="822"/>
      <c r="BJ70" s="822"/>
      <c r="BK70" s="823"/>
      <c r="BL70" s="823"/>
      <c r="BM70" s="823"/>
      <c r="BN70" s="824"/>
    </row>
    <row r="71" spans="2:66" ht="21" customHeight="1" x14ac:dyDescent="0.45">
      <c r="B71" s="730"/>
      <c r="C71" s="731" t="s">
        <v>175</v>
      </c>
      <c r="D71" s="791"/>
      <c r="E71" s="792"/>
      <c r="F71" s="792"/>
      <c r="G71" s="792"/>
      <c r="H71" s="792"/>
      <c r="I71" s="792"/>
      <c r="J71" s="792"/>
      <c r="K71" s="792"/>
      <c r="L71" s="792"/>
      <c r="M71" s="792"/>
      <c r="N71" s="792"/>
      <c r="O71" s="792"/>
      <c r="P71" s="813"/>
      <c r="Q71" s="813"/>
      <c r="R71" s="813"/>
      <c r="S71" s="813"/>
      <c r="T71" s="813"/>
      <c r="U71" s="813"/>
      <c r="V71" s="814"/>
      <c r="W71" s="302"/>
      <c r="X71" s="295"/>
      <c r="Y71" s="295"/>
      <c r="Z71" s="295"/>
      <c r="AA71" s="295"/>
      <c r="AB71" s="295"/>
      <c r="AC71" s="296"/>
      <c r="AD71" s="294"/>
      <c r="AE71" s="295"/>
      <c r="AF71" s="295"/>
      <c r="AG71" s="295"/>
      <c r="AH71" s="295"/>
      <c r="AI71" s="295"/>
      <c r="AJ71" s="296"/>
      <c r="AK71" s="294"/>
      <c r="AL71" s="295"/>
      <c r="AM71" s="295"/>
      <c r="AN71" s="295"/>
      <c r="AO71" s="295"/>
      <c r="AP71" s="295"/>
      <c r="AQ71" s="296"/>
      <c r="AR71" s="294"/>
      <c r="AS71" s="295"/>
      <c r="AT71" s="295"/>
      <c r="AU71" s="295"/>
      <c r="AV71" s="295"/>
      <c r="AW71" s="295"/>
      <c r="AX71" s="296"/>
      <c r="AY71" s="815">
        <f t="shared" ref="AY71:AY78" si="7">SUM(W71:AX71)</f>
        <v>0</v>
      </c>
      <c r="AZ71" s="816"/>
      <c r="BA71" s="816"/>
      <c r="BB71" s="817">
        <f t="shared" ref="BB71:BB78" si="8">AY71/4</f>
        <v>0</v>
      </c>
      <c r="BC71" s="817"/>
      <c r="BD71" s="818"/>
      <c r="BE71" s="732">
        <f>ROUNDDOWN(SUM($BB$71:$BD$78)/40,1)</f>
        <v>0</v>
      </c>
      <c r="BF71" s="732"/>
      <c r="BG71" s="732"/>
      <c r="BH71" s="732"/>
      <c r="BI71" s="732"/>
      <c r="BJ71" s="732"/>
      <c r="BK71" s="726"/>
      <c r="BL71" s="726"/>
      <c r="BM71" s="726"/>
      <c r="BN71" s="727"/>
    </row>
    <row r="72" spans="2:66" ht="21" customHeight="1" x14ac:dyDescent="0.45">
      <c r="B72" s="730"/>
      <c r="C72" s="730"/>
      <c r="D72" s="717"/>
      <c r="E72" s="718"/>
      <c r="F72" s="718"/>
      <c r="G72" s="718"/>
      <c r="H72" s="718"/>
      <c r="I72" s="718"/>
      <c r="J72" s="718"/>
      <c r="K72" s="718"/>
      <c r="L72" s="718"/>
      <c r="M72" s="718"/>
      <c r="N72" s="718"/>
      <c r="O72" s="718"/>
      <c r="P72" s="728"/>
      <c r="Q72" s="728"/>
      <c r="R72" s="728"/>
      <c r="S72" s="728"/>
      <c r="T72" s="728"/>
      <c r="U72" s="728"/>
      <c r="V72" s="729"/>
      <c r="W72" s="304"/>
      <c r="X72" s="299"/>
      <c r="Y72" s="299"/>
      <c r="Z72" s="299"/>
      <c r="AA72" s="299"/>
      <c r="AB72" s="299"/>
      <c r="AC72" s="300"/>
      <c r="AD72" s="298"/>
      <c r="AE72" s="299"/>
      <c r="AF72" s="299"/>
      <c r="AG72" s="299"/>
      <c r="AH72" s="299"/>
      <c r="AI72" s="299"/>
      <c r="AJ72" s="300"/>
      <c r="AK72" s="298"/>
      <c r="AL72" s="299"/>
      <c r="AM72" s="299"/>
      <c r="AN72" s="299"/>
      <c r="AO72" s="299"/>
      <c r="AP72" s="299"/>
      <c r="AQ72" s="300"/>
      <c r="AR72" s="304"/>
      <c r="AS72" s="299"/>
      <c r="AT72" s="299"/>
      <c r="AU72" s="299"/>
      <c r="AV72" s="299"/>
      <c r="AW72" s="299"/>
      <c r="AX72" s="300"/>
      <c r="AY72" s="722">
        <f t="shared" si="7"/>
        <v>0</v>
      </c>
      <c r="AZ72" s="723"/>
      <c r="BA72" s="723"/>
      <c r="BB72" s="724">
        <f t="shared" si="8"/>
        <v>0</v>
      </c>
      <c r="BC72" s="724"/>
      <c r="BD72" s="725"/>
      <c r="BE72" s="733"/>
      <c r="BF72" s="733"/>
      <c r="BG72" s="733"/>
      <c r="BH72" s="733"/>
      <c r="BI72" s="733"/>
      <c r="BJ72" s="733"/>
      <c r="BK72" s="715"/>
      <c r="BL72" s="715"/>
      <c r="BM72" s="715"/>
      <c r="BN72" s="716"/>
    </row>
    <row r="73" spans="2:66" ht="21" customHeight="1" x14ac:dyDescent="0.45">
      <c r="B73" s="730"/>
      <c r="C73" s="730"/>
      <c r="D73" s="717"/>
      <c r="E73" s="718"/>
      <c r="F73" s="718"/>
      <c r="G73" s="718"/>
      <c r="H73" s="718"/>
      <c r="I73" s="718"/>
      <c r="J73" s="718"/>
      <c r="K73" s="718"/>
      <c r="L73" s="718"/>
      <c r="M73" s="718"/>
      <c r="N73" s="718"/>
      <c r="O73" s="718"/>
      <c r="P73" s="728"/>
      <c r="Q73" s="728"/>
      <c r="R73" s="728"/>
      <c r="S73" s="728"/>
      <c r="T73" s="728"/>
      <c r="U73" s="728"/>
      <c r="V73" s="729"/>
      <c r="W73" s="325"/>
      <c r="X73" s="311"/>
      <c r="Y73" s="311"/>
      <c r="Z73" s="311"/>
      <c r="AA73" s="311"/>
      <c r="AB73" s="311"/>
      <c r="AC73" s="312"/>
      <c r="AD73" s="310"/>
      <c r="AE73" s="311"/>
      <c r="AF73" s="311"/>
      <c r="AG73" s="311"/>
      <c r="AH73" s="311"/>
      <c r="AI73" s="311"/>
      <c r="AJ73" s="312"/>
      <c r="AK73" s="310"/>
      <c r="AL73" s="311"/>
      <c r="AM73" s="311"/>
      <c r="AN73" s="311"/>
      <c r="AO73" s="311"/>
      <c r="AP73" s="311"/>
      <c r="AQ73" s="312"/>
      <c r="AR73" s="310"/>
      <c r="AS73" s="311"/>
      <c r="AT73" s="311"/>
      <c r="AU73" s="311"/>
      <c r="AV73" s="311"/>
      <c r="AW73" s="311"/>
      <c r="AX73" s="312"/>
      <c r="AY73" s="722">
        <f t="shared" si="7"/>
        <v>0</v>
      </c>
      <c r="AZ73" s="723"/>
      <c r="BA73" s="723"/>
      <c r="BB73" s="724">
        <f t="shared" si="8"/>
        <v>0</v>
      </c>
      <c r="BC73" s="724"/>
      <c r="BD73" s="725"/>
      <c r="BE73" s="733"/>
      <c r="BF73" s="733"/>
      <c r="BG73" s="733"/>
      <c r="BH73" s="733"/>
      <c r="BI73" s="733"/>
      <c r="BJ73" s="733"/>
      <c r="BK73" s="715"/>
      <c r="BL73" s="715"/>
      <c r="BM73" s="715"/>
      <c r="BN73" s="716"/>
    </row>
    <row r="74" spans="2:66" ht="21" customHeight="1" x14ac:dyDescent="0.45">
      <c r="B74" s="730"/>
      <c r="C74" s="730"/>
      <c r="D74" s="717"/>
      <c r="E74" s="718"/>
      <c r="F74" s="718"/>
      <c r="G74" s="718"/>
      <c r="H74" s="718"/>
      <c r="I74" s="718"/>
      <c r="J74" s="718"/>
      <c r="K74" s="718"/>
      <c r="L74" s="718"/>
      <c r="M74" s="718"/>
      <c r="N74" s="718"/>
      <c r="O74" s="718"/>
      <c r="P74" s="719"/>
      <c r="Q74" s="720"/>
      <c r="R74" s="720"/>
      <c r="S74" s="720"/>
      <c r="T74" s="720"/>
      <c r="U74" s="720"/>
      <c r="V74" s="721"/>
      <c r="W74" s="304"/>
      <c r="X74" s="299"/>
      <c r="Y74" s="299"/>
      <c r="Z74" s="311"/>
      <c r="AA74" s="311"/>
      <c r="AB74" s="299"/>
      <c r="AC74" s="300"/>
      <c r="AD74" s="298"/>
      <c r="AE74" s="299"/>
      <c r="AF74" s="299"/>
      <c r="AG74" s="311"/>
      <c r="AH74" s="311"/>
      <c r="AI74" s="299"/>
      <c r="AJ74" s="300"/>
      <c r="AK74" s="298"/>
      <c r="AL74" s="299"/>
      <c r="AM74" s="299"/>
      <c r="AN74" s="311"/>
      <c r="AO74" s="311"/>
      <c r="AP74" s="299"/>
      <c r="AQ74" s="300"/>
      <c r="AR74" s="304"/>
      <c r="AS74" s="299"/>
      <c r="AT74" s="299"/>
      <c r="AU74" s="311"/>
      <c r="AV74" s="299"/>
      <c r="AW74" s="299"/>
      <c r="AX74" s="300"/>
      <c r="AY74" s="722">
        <f t="shared" si="7"/>
        <v>0</v>
      </c>
      <c r="AZ74" s="723"/>
      <c r="BA74" s="723"/>
      <c r="BB74" s="724">
        <f t="shared" si="8"/>
        <v>0</v>
      </c>
      <c r="BC74" s="724"/>
      <c r="BD74" s="725"/>
      <c r="BE74" s="733"/>
      <c r="BF74" s="733"/>
      <c r="BG74" s="733"/>
      <c r="BH74" s="733"/>
      <c r="BI74" s="733"/>
      <c r="BJ74" s="733"/>
      <c r="BK74" s="715"/>
      <c r="BL74" s="715"/>
      <c r="BM74" s="715"/>
      <c r="BN74" s="716"/>
    </row>
    <row r="75" spans="2:66" ht="21" customHeight="1" x14ac:dyDescent="0.45">
      <c r="B75" s="730"/>
      <c r="C75" s="730"/>
      <c r="D75" s="717"/>
      <c r="E75" s="718"/>
      <c r="F75" s="718"/>
      <c r="G75" s="718"/>
      <c r="H75" s="718"/>
      <c r="I75" s="718"/>
      <c r="J75" s="718"/>
      <c r="K75" s="718"/>
      <c r="L75" s="718"/>
      <c r="M75" s="718"/>
      <c r="N75" s="718"/>
      <c r="O75" s="718"/>
      <c r="P75" s="728"/>
      <c r="Q75" s="728"/>
      <c r="R75" s="728"/>
      <c r="S75" s="728"/>
      <c r="T75" s="728"/>
      <c r="U75" s="728"/>
      <c r="V75" s="729"/>
      <c r="W75" s="325"/>
      <c r="X75" s="311"/>
      <c r="Y75" s="311"/>
      <c r="Z75" s="311"/>
      <c r="AA75" s="311"/>
      <c r="AB75" s="311"/>
      <c r="AC75" s="312"/>
      <c r="AD75" s="310"/>
      <c r="AE75" s="311"/>
      <c r="AF75" s="311"/>
      <c r="AG75" s="311"/>
      <c r="AH75" s="311"/>
      <c r="AI75" s="311"/>
      <c r="AJ75" s="312"/>
      <c r="AK75" s="310"/>
      <c r="AL75" s="311"/>
      <c r="AM75" s="311"/>
      <c r="AN75" s="311"/>
      <c r="AO75" s="311"/>
      <c r="AP75" s="311"/>
      <c r="AQ75" s="312"/>
      <c r="AR75" s="310"/>
      <c r="AS75" s="311"/>
      <c r="AT75" s="311"/>
      <c r="AU75" s="311"/>
      <c r="AV75" s="311"/>
      <c r="AW75" s="311"/>
      <c r="AX75" s="312"/>
      <c r="AY75" s="722">
        <f t="shared" si="7"/>
        <v>0</v>
      </c>
      <c r="AZ75" s="723"/>
      <c r="BA75" s="723"/>
      <c r="BB75" s="724">
        <f t="shared" si="8"/>
        <v>0</v>
      </c>
      <c r="BC75" s="724"/>
      <c r="BD75" s="725"/>
      <c r="BE75" s="733"/>
      <c r="BF75" s="733"/>
      <c r="BG75" s="733"/>
      <c r="BH75" s="733"/>
      <c r="BI75" s="733"/>
      <c r="BJ75" s="733"/>
      <c r="BK75" s="715"/>
      <c r="BL75" s="715"/>
      <c r="BM75" s="715"/>
      <c r="BN75" s="716"/>
    </row>
    <row r="76" spans="2:66" ht="21" customHeight="1" x14ac:dyDescent="0.45">
      <c r="B76" s="730"/>
      <c r="C76" s="730"/>
      <c r="D76" s="717"/>
      <c r="E76" s="718"/>
      <c r="F76" s="718"/>
      <c r="G76" s="718"/>
      <c r="H76" s="718"/>
      <c r="I76" s="718"/>
      <c r="J76" s="718"/>
      <c r="K76" s="718"/>
      <c r="L76" s="718"/>
      <c r="M76" s="718"/>
      <c r="N76" s="718"/>
      <c r="O76" s="718"/>
      <c r="P76" s="719"/>
      <c r="Q76" s="720"/>
      <c r="R76" s="720"/>
      <c r="S76" s="720"/>
      <c r="T76" s="720"/>
      <c r="U76" s="720"/>
      <c r="V76" s="721"/>
      <c r="W76" s="304"/>
      <c r="X76" s="299"/>
      <c r="Y76" s="299"/>
      <c r="Z76" s="299"/>
      <c r="AA76" s="299"/>
      <c r="AB76" s="299"/>
      <c r="AC76" s="326"/>
      <c r="AD76" s="298"/>
      <c r="AE76" s="299"/>
      <c r="AF76" s="299"/>
      <c r="AG76" s="299"/>
      <c r="AH76" s="299"/>
      <c r="AI76" s="299"/>
      <c r="AJ76" s="326"/>
      <c r="AK76" s="298"/>
      <c r="AL76" s="299"/>
      <c r="AM76" s="299"/>
      <c r="AN76" s="299"/>
      <c r="AO76" s="299"/>
      <c r="AP76" s="299"/>
      <c r="AQ76" s="326"/>
      <c r="AR76" s="298"/>
      <c r="AS76" s="299"/>
      <c r="AT76" s="299"/>
      <c r="AU76" s="299"/>
      <c r="AV76" s="299"/>
      <c r="AW76" s="299"/>
      <c r="AX76" s="326"/>
      <c r="AY76" s="722">
        <f t="shared" si="7"/>
        <v>0</v>
      </c>
      <c r="AZ76" s="723"/>
      <c r="BA76" s="723"/>
      <c r="BB76" s="724">
        <f t="shared" si="8"/>
        <v>0</v>
      </c>
      <c r="BC76" s="724"/>
      <c r="BD76" s="725"/>
      <c r="BE76" s="733"/>
      <c r="BF76" s="733"/>
      <c r="BG76" s="733"/>
      <c r="BH76" s="733"/>
      <c r="BI76" s="733"/>
      <c r="BJ76" s="733"/>
      <c r="BK76" s="715"/>
      <c r="BL76" s="715"/>
      <c r="BM76" s="715"/>
      <c r="BN76" s="716"/>
    </row>
    <row r="77" spans="2:66" ht="21" customHeight="1" x14ac:dyDescent="0.45">
      <c r="B77" s="730"/>
      <c r="C77" s="730"/>
      <c r="D77" s="717"/>
      <c r="E77" s="718"/>
      <c r="F77" s="718"/>
      <c r="G77" s="718"/>
      <c r="H77" s="718"/>
      <c r="I77" s="718"/>
      <c r="J77" s="718"/>
      <c r="K77" s="718"/>
      <c r="L77" s="718"/>
      <c r="M77" s="718"/>
      <c r="N77" s="718"/>
      <c r="O77" s="718"/>
      <c r="P77" s="719"/>
      <c r="Q77" s="720"/>
      <c r="R77" s="720"/>
      <c r="S77" s="720"/>
      <c r="T77" s="720"/>
      <c r="U77" s="720"/>
      <c r="V77" s="721"/>
      <c r="W77" s="304"/>
      <c r="X77" s="299"/>
      <c r="Y77" s="299"/>
      <c r="Z77" s="299"/>
      <c r="AA77" s="299"/>
      <c r="AB77" s="299"/>
      <c r="AC77" s="300"/>
      <c r="AD77" s="298"/>
      <c r="AE77" s="299"/>
      <c r="AF77" s="299"/>
      <c r="AG77" s="299"/>
      <c r="AH77" s="299"/>
      <c r="AI77" s="299"/>
      <c r="AJ77" s="300"/>
      <c r="AK77" s="298"/>
      <c r="AL77" s="299"/>
      <c r="AM77" s="299"/>
      <c r="AN77" s="299"/>
      <c r="AO77" s="299"/>
      <c r="AP77" s="299"/>
      <c r="AQ77" s="300"/>
      <c r="AR77" s="304"/>
      <c r="AS77" s="299"/>
      <c r="AT77" s="299"/>
      <c r="AU77" s="299"/>
      <c r="AV77" s="299"/>
      <c r="AW77" s="299"/>
      <c r="AX77" s="300"/>
      <c r="AY77" s="722">
        <f t="shared" si="7"/>
        <v>0</v>
      </c>
      <c r="AZ77" s="723"/>
      <c r="BA77" s="723"/>
      <c r="BB77" s="724">
        <f t="shared" si="8"/>
        <v>0</v>
      </c>
      <c r="BC77" s="724"/>
      <c r="BD77" s="725"/>
      <c r="BE77" s="733"/>
      <c r="BF77" s="733"/>
      <c r="BG77" s="733"/>
      <c r="BH77" s="733"/>
      <c r="BI77" s="733"/>
      <c r="BJ77" s="733"/>
      <c r="BK77" s="715"/>
      <c r="BL77" s="715"/>
      <c r="BM77" s="715"/>
      <c r="BN77" s="716"/>
    </row>
    <row r="78" spans="2:66" ht="21" customHeight="1" thickBot="1" x14ac:dyDescent="0.5">
      <c r="B78" s="730"/>
      <c r="C78" s="730"/>
      <c r="D78" s="706"/>
      <c r="E78" s="707"/>
      <c r="F78" s="707"/>
      <c r="G78" s="707"/>
      <c r="H78" s="707"/>
      <c r="I78" s="707"/>
      <c r="J78" s="707"/>
      <c r="K78" s="707"/>
      <c r="L78" s="707"/>
      <c r="M78" s="707"/>
      <c r="N78" s="707"/>
      <c r="O78" s="707"/>
      <c r="P78" s="708"/>
      <c r="Q78" s="709"/>
      <c r="R78" s="709"/>
      <c r="S78" s="709"/>
      <c r="T78" s="709"/>
      <c r="U78" s="709"/>
      <c r="V78" s="710"/>
      <c r="W78" s="309"/>
      <c r="X78" s="307"/>
      <c r="Y78" s="307"/>
      <c r="Z78" s="307"/>
      <c r="AA78" s="307"/>
      <c r="AB78" s="307"/>
      <c r="AC78" s="308"/>
      <c r="AD78" s="306"/>
      <c r="AE78" s="307"/>
      <c r="AF78" s="307"/>
      <c r="AG78" s="307"/>
      <c r="AH78" s="307"/>
      <c r="AI78" s="307"/>
      <c r="AJ78" s="308"/>
      <c r="AK78" s="306"/>
      <c r="AL78" s="307"/>
      <c r="AM78" s="307"/>
      <c r="AN78" s="307"/>
      <c r="AO78" s="307"/>
      <c r="AP78" s="307"/>
      <c r="AQ78" s="308"/>
      <c r="AR78" s="309"/>
      <c r="AS78" s="307"/>
      <c r="AT78" s="307"/>
      <c r="AU78" s="307"/>
      <c r="AV78" s="307"/>
      <c r="AW78" s="307"/>
      <c r="AX78" s="308"/>
      <c r="AY78" s="711">
        <f t="shared" si="7"/>
        <v>0</v>
      </c>
      <c r="AZ78" s="712"/>
      <c r="BA78" s="712"/>
      <c r="BB78" s="713">
        <f t="shared" si="8"/>
        <v>0</v>
      </c>
      <c r="BC78" s="713"/>
      <c r="BD78" s="714"/>
      <c r="BE78" s="734"/>
      <c r="BF78" s="734"/>
      <c r="BG78" s="734"/>
      <c r="BH78" s="734"/>
      <c r="BI78" s="734"/>
      <c r="BJ78" s="734"/>
      <c r="BK78" s="692"/>
      <c r="BL78" s="692"/>
      <c r="BM78" s="692"/>
      <c r="BN78" s="693"/>
    </row>
    <row r="79" spans="2:66" ht="21" customHeight="1" thickBot="1" x14ac:dyDescent="0.5">
      <c r="B79" s="730"/>
      <c r="C79" s="694" t="s">
        <v>272</v>
      </c>
      <c r="D79" s="695"/>
      <c r="E79" s="695"/>
      <c r="F79" s="695"/>
      <c r="G79" s="695"/>
      <c r="H79" s="695"/>
      <c r="I79" s="695"/>
      <c r="J79" s="695"/>
      <c r="K79" s="695"/>
      <c r="L79" s="695"/>
      <c r="M79" s="695"/>
      <c r="N79" s="695"/>
      <c r="O79" s="695"/>
      <c r="P79" s="695"/>
      <c r="Q79" s="695"/>
      <c r="R79" s="695"/>
      <c r="S79" s="695"/>
      <c r="T79" s="695"/>
      <c r="U79" s="695"/>
      <c r="V79" s="696"/>
      <c r="W79" s="314">
        <f t="shared" ref="W79:AX79" si="9">SUM(W71:W78)</f>
        <v>0</v>
      </c>
      <c r="X79" s="315">
        <f t="shared" si="9"/>
        <v>0</v>
      </c>
      <c r="Y79" s="315">
        <f t="shared" si="9"/>
        <v>0</v>
      </c>
      <c r="Z79" s="315">
        <f t="shared" si="9"/>
        <v>0</v>
      </c>
      <c r="AA79" s="315">
        <f t="shared" si="9"/>
        <v>0</v>
      </c>
      <c r="AB79" s="315">
        <f t="shared" si="9"/>
        <v>0</v>
      </c>
      <c r="AC79" s="316">
        <f t="shared" si="9"/>
        <v>0</v>
      </c>
      <c r="AD79" s="314">
        <f t="shared" si="9"/>
        <v>0</v>
      </c>
      <c r="AE79" s="315">
        <f t="shared" si="9"/>
        <v>0</v>
      </c>
      <c r="AF79" s="315">
        <f t="shared" si="9"/>
        <v>0</v>
      </c>
      <c r="AG79" s="315">
        <f t="shared" si="9"/>
        <v>0</v>
      </c>
      <c r="AH79" s="315">
        <f t="shared" si="9"/>
        <v>0</v>
      </c>
      <c r="AI79" s="315">
        <f t="shared" si="9"/>
        <v>0</v>
      </c>
      <c r="AJ79" s="316">
        <f t="shared" si="9"/>
        <v>0</v>
      </c>
      <c r="AK79" s="314">
        <f t="shared" si="9"/>
        <v>0</v>
      </c>
      <c r="AL79" s="315">
        <f t="shared" si="9"/>
        <v>0</v>
      </c>
      <c r="AM79" s="315">
        <f t="shared" si="9"/>
        <v>0</v>
      </c>
      <c r="AN79" s="315">
        <f t="shared" si="9"/>
        <v>0</v>
      </c>
      <c r="AO79" s="315">
        <f t="shared" si="9"/>
        <v>0</v>
      </c>
      <c r="AP79" s="315">
        <f t="shared" si="9"/>
        <v>0</v>
      </c>
      <c r="AQ79" s="316">
        <f t="shared" si="9"/>
        <v>0</v>
      </c>
      <c r="AR79" s="314">
        <f t="shared" si="9"/>
        <v>0</v>
      </c>
      <c r="AS79" s="315">
        <f t="shared" si="9"/>
        <v>0</v>
      </c>
      <c r="AT79" s="315">
        <f t="shared" si="9"/>
        <v>0</v>
      </c>
      <c r="AU79" s="315">
        <f t="shared" si="9"/>
        <v>0</v>
      </c>
      <c r="AV79" s="315">
        <f t="shared" si="9"/>
        <v>0</v>
      </c>
      <c r="AW79" s="315">
        <f t="shared" si="9"/>
        <v>0</v>
      </c>
      <c r="AX79" s="316">
        <f t="shared" si="9"/>
        <v>0</v>
      </c>
      <c r="AY79" s="697">
        <f>SUM(AY71:BA78)</f>
        <v>0</v>
      </c>
      <c r="AZ79" s="698"/>
      <c r="BA79" s="698"/>
      <c r="BB79" s="699">
        <f>SUM($BB$71:$BD$78)</f>
        <v>0</v>
      </c>
      <c r="BC79" s="699"/>
      <c r="BD79" s="700"/>
      <c r="BE79" s="701">
        <f>SUM(BE71)</f>
        <v>0</v>
      </c>
      <c r="BF79" s="702"/>
      <c r="BG79" s="702"/>
      <c r="BH79" s="702"/>
      <c r="BI79" s="702"/>
      <c r="BJ79" s="703"/>
      <c r="BK79" s="704"/>
      <c r="BL79" s="704"/>
      <c r="BM79" s="704"/>
      <c r="BN79" s="705"/>
    </row>
    <row r="80" spans="2:66" ht="21" customHeight="1" thickBot="1" x14ac:dyDescent="0.5">
      <c r="B80" s="320" t="s">
        <v>274</v>
      </c>
      <c r="C80" s="321"/>
      <c r="D80" s="322"/>
      <c r="E80" s="313"/>
      <c r="F80" s="313"/>
      <c r="G80" s="313"/>
      <c r="H80" s="313"/>
      <c r="I80" s="313"/>
      <c r="J80" s="313"/>
      <c r="K80" s="313"/>
      <c r="L80" s="313"/>
      <c r="M80" s="313"/>
      <c r="N80" s="313"/>
      <c r="O80" s="313"/>
      <c r="P80" s="313"/>
      <c r="Q80" s="313"/>
      <c r="R80" s="313"/>
      <c r="S80" s="313"/>
      <c r="T80" s="313"/>
      <c r="U80" s="313"/>
      <c r="V80" s="313"/>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323"/>
      <c r="AY80" s="689">
        <v>40</v>
      </c>
      <c r="AZ80" s="690"/>
      <c r="BA80" s="690"/>
      <c r="BB80" s="690"/>
      <c r="BC80" s="690"/>
      <c r="BD80" s="690"/>
      <c r="BE80" s="690"/>
      <c r="BF80" s="690"/>
      <c r="BG80" s="690"/>
      <c r="BH80" s="690"/>
      <c r="BI80" s="690"/>
      <c r="BJ80" s="690"/>
      <c r="BK80" s="690"/>
      <c r="BL80" s="690"/>
      <c r="BM80" s="690"/>
      <c r="BN80" s="691"/>
    </row>
    <row r="81" spans="2:7" ht="21" customHeight="1" x14ac:dyDescent="0.45">
      <c r="B81" s="168" t="s">
        <v>276</v>
      </c>
    </row>
    <row r="82" spans="2:7" ht="21" customHeight="1" x14ac:dyDescent="0.45">
      <c r="B82" s="168" t="s">
        <v>277</v>
      </c>
      <c r="G82" s="168"/>
    </row>
    <row r="83" spans="2:7" ht="21" customHeight="1" x14ac:dyDescent="0.45">
      <c r="G83" s="168"/>
    </row>
  </sheetData>
  <mergeCells count="550">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AO2:AV2"/>
    <mergeCell ref="AW2:BR2"/>
    <mergeCell ref="AO3:AV3"/>
    <mergeCell ref="AW3:BJ3"/>
    <mergeCell ref="BK3:BN3"/>
    <mergeCell ref="BO3:BR3"/>
    <mergeCell ref="CP5:CS5"/>
    <mergeCell ref="CT5:CW5"/>
    <mergeCell ref="CX5:DA5"/>
    <mergeCell ref="DB5:DE5"/>
    <mergeCell ref="DF5:DH5"/>
    <mergeCell ref="D6:F6"/>
    <mergeCell ref="G6:T6"/>
    <mergeCell ref="Z6:AF6"/>
    <mergeCell ref="AG6:AJ6"/>
    <mergeCell ref="AK6:AN6"/>
    <mergeCell ref="AW5:AZ5"/>
    <mergeCell ref="BA5:BD5"/>
    <mergeCell ref="BE5:BG5"/>
    <mergeCell ref="CA5:CG5"/>
    <mergeCell ref="CH5:CK5"/>
    <mergeCell ref="CL5:CO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Z8:AF8"/>
    <mergeCell ref="AG8:AJ8"/>
    <mergeCell ref="AK8:AN8"/>
    <mergeCell ref="AO8:AR8"/>
    <mergeCell ref="AS8:AV8"/>
    <mergeCell ref="AW8:AZ8"/>
    <mergeCell ref="BA8:BD8"/>
    <mergeCell ref="BE8:BG8"/>
    <mergeCell ref="BW8:CA8"/>
    <mergeCell ref="CI7:CK8"/>
    <mergeCell ref="CL7:CO7"/>
    <mergeCell ref="CP7:CS7"/>
    <mergeCell ref="CT7:CW7"/>
    <mergeCell ref="CX7:DA7"/>
    <mergeCell ref="DB7:DE7"/>
    <mergeCell ref="DB8:DE8"/>
    <mergeCell ref="AO7:AR7"/>
    <mergeCell ref="AS7:AV7"/>
    <mergeCell ref="AW7:AZ7"/>
    <mergeCell ref="BA7:BD7"/>
    <mergeCell ref="BE7:BG7"/>
    <mergeCell ref="CB7:CH7"/>
    <mergeCell ref="CB9:CE9"/>
    <mergeCell ref="CF9:CH9"/>
    <mergeCell ref="CI9:CK9"/>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D37:I37"/>
    <mergeCell ref="J37:L37"/>
    <mergeCell ref="M37:O37"/>
    <mergeCell ref="P37:V37"/>
    <mergeCell ref="AY37:BA37"/>
    <mergeCell ref="BB37:BD37"/>
    <mergeCell ref="BE37:BG37"/>
    <mergeCell ref="BH37:BJ37"/>
    <mergeCell ref="BK37:BN37"/>
    <mergeCell ref="C38:C42"/>
    <mergeCell ref="D38:I38"/>
    <mergeCell ref="J38:L38"/>
    <mergeCell ref="M38:O38"/>
    <mergeCell ref="P38:V38"/>
    <mergeCell ref="AY38:BA38"/>
    <mergeCell ref="BB38:BD38"/>
    <mergeCell ref="BE38:BG38"/>
    <mergeCell ref="BH38:BJ38"/>
    <mergeCell ref="D40:I40"/>
    <mergeCell ref="J40:L40"/>
    <mergeCell ref="M40:O40"/>
    <mergeCell ref="P40:V40"/>
    <mergeCell ref="AY40:BA40"/>
    <mergeCell ref="BB40:BD40"/>
    <mergeCell ref="BE40:BG40"/>
    <mergeCell ref="BH40:BJ40"/>
    <mergeCell ref="D42:I42"/>
    <mergeCell ref="J42:L42"/>
    <mergeCell ref="M42:O42"/>
    <mergeCell ref="P42:V42"/>
    <mergeCell ref="AY42:BA42"/>
    <mergeCell ref="BB42:BD42"/>
    <mergeCell ref="BE42:BG42"/>
    <mergeCell ref="BK38:BN38"/>
    <mergeCell ref="D39:I39"/>
    <mergeCell ref="J39:L39"/>
    <mergeCell ref="M39:O39"/>
    <mergeCell ref="P39:V39"/>
    <mergeCell ref="AY39:BA39"/>
    <mergeCell ref="BB39:BD39"/>
    <mergeCell ref="BE39:BG39"/>
    <mergeCell ref="BH39:BJ39"/>
    <mergeCell ref="BK39:BN39"/>
    <mergeCell ref="BK40:BN40"/>
    <mergeCell ref="D41:I41"/>
    <mergeCell ref="J41:L41"/>
    <mergeCell ref="M41:O41"/>
    <mergeCell ref="P41:V41"/>
    <mergeCell ref="AY41:BA41"/>
    <mergeCell ref="BB41:BD41"/>
    <mergeCell ref="BE41:BG41"/>
    <mergeCell ref="BH41:BJ41"/>
    <mergeCell ref="BK41:BN41"/>
    <mergeCell ref="BH42:BJ42"/>
    <mergeCell ref="BK43:BN43"/>
    <mergeCell ref="CK43:CO43"/>
    <mergeCell ref="D44:I44"/>
    <mergeCell ref="J44:L44"/>
    <mergeCell ref="M44:O44"/>
    <mergeCell ref="P44:V44"/>
    <mergeCell ref="AY44:BA44"/>
    <mergeCell ref="BB44:BD44"/>
    <mergeCell ref="BK42:BN42"/>
    <mergeCell ref="CE42:CJ45"/>
    <mergeCell ref="CK42:CO42"/>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AK69:AQ69"/>
    <mergeCell ref="AR69:AX69"/>
    <mergeCell ref="AY69:BA70"/>
    <mergeCell ref="BB69:BD70"/>
    <mergeCell ref="BE69:BJ70"/>
    <mergeCell ref="BK69:BN70"/>
    <mergeCell ref="P57:V57"/>
    <mergeCell ref="AY57:BA57"/>
    <mergeCell ref="BB57:BD57"/>
    <mergeCell ref="BK60:BN60"/>
    <mergeCell ref="D61:I61"/>
    <mergeCell ref="J61:L61"/>
    <mergeCell ref="M61:O61"/>
    <mergeCell ref="P61:V61"/>
    <mergeCell ref="AY61:BA61"/>
    <mergeCell ref="BB61:BD61"/>
    <mergeCell ref="BK61:BN61"/>
    <mergeCell ref="D60:I60"/>
    <mergeCell ref="J60:L60"/>
    <mergeCell ref="M60:O60"/>
    <mergeCell ref="P60:V60"/>
    <mergeCell ref="AY60:BA60"/>
    <mergeCell ref="BB60:BD60"/>
    <mergeCell ref="BE57:BG63"/>
    <mergeCell ref="BH57:BJ63"/>
    <mergeCell ref="D58:I58"/>
    <mergeCell ref="J58:L58"/>
    <mergeCell ref="M58:O58"/>
    <mergeCell ref="AY59:BA59"/>
    <mergeCell ref="BB59:BD59"/>
    <mergeCell ref="BK59:BN59"/>
    <mergeCell ref="D59:I59"/>
    <mergeCell ref="J59:L59"/>
    <mergeCell ref="C64:V64"/>
    <mergeCell ref="AY64:BA64"/>
    <mergeCell ref="BB64:BD64"/>
    <mergeCell ref="BE64:BG64"/>
    <mergeCell ref="BH64:BJ64"/>
    <mergeCell ref="BK64:BN64"/>
    <mergeCell ref="BK62:BN62"/>
    <mergeCell ref="D63:I63"/>
    <mergeCell ref="J63:L63"/>
    <mergeCell ref="M63:O63"/>
    <mergeCell ref="P63:V63"/>
    <mergeCell ref="AY63:BA63"/>
    <mergeCell ref="BB63:BD63"/>
    <mergeCell ref="BK63:BN63"/>
    <mergeCell ref="D62:I62"/>
    <mergeCell ref="J62:L62"/>
    <mergeCell ref="M62:O62"/>
    <mergeCell ref="P62:V62"/>
    <mergeCell ref="AY62:BA62"/>
    <mergeCell ref="BB62:BD62"/>
    <mergeCell ref="C57:C63"/>
    <mergeCell ref="M59:O59"/>
    <mergeCell ref="P59:V59"/>
    <mergeCell ref="BK57:BN57"/>
    <mergeCell ref="C65:V65"/>
    <mergeCell ref="BE65:BG65"/>
    <mergeCell ref="BH65:BJ65"/>
    <mergeCell ref="AY66:BN66"/>
    <mergeCell ref="B69:B70"/>
    <mergeCell ref="D69:I70"/>
    <mergeCell ref="J69:O70"/>
    <mergeCell ref="P69:V70"/>
    <mergeCell ref="W69:AC69"/>
    <mergeCell ref="AD69:AJ69"/>
    <mergeCell ref="B37:B65"/>
    <mergeCell ref="C43:C56"/>
    <mergeCell ref="BE43:BG56"/>
    <mergeCell ref="BH43:BJ56"/>
    <mergeCell ref="BB65:BD65"/>
    <mergeCell ref="BK65:BN65"/>
    <mergeCell ref="AY65:BA65"/>
    <mergeCell ref="AY58:BA58"/>
    <mergeCell ref="BB58:BD58"/>
    <mergeCell ref="BK58:BN58"/>
    <mergeCell ref="P58:V58"/>
    <mergeCell ref="D57:I57"/>
    <mergeCell ref="J57:L57"/>
    <mergeCell ref="M57:O57"/>
    <mergeCell ref="B71:B79"/>
    <mergeCell ref="C71:C78"/>
    <mergeCell ref="BE71:BJ78"/>
    <mergeCell ref="D73:I73"/>
    <mergeCell ref="J73:L73"/>
    <mergeCell ref="M73:O73"/>
    <mergeCell ref="P73:V73"/>
    <mergeCell ref="D74:I74"/>
    <mergeCell ref="AY73:BA73"/>
    <mergeCell ref="BB73:BD73"/>
    <mergeCell ref="D75:I75"/>
    <mergeCell ref="J75:L75"/>
    <mergeCell ref="M75:O75"/>
    <mergeCell ref="P75:V75"/>
    <mergeCell ref="AY75:BA75"/>
    <mergeCell ref="BB75:BD75"/>
    <mergeCell ref="D71:I71"/>
    <mergeCell ref="J71:L71"/>
    <mergeCell ref="M71:O71"/>
    <mergeCell ref="P71:V71"/>
    <mergeCell ref="AY71:BA71"/>
    <mergeCell ref="BB71:BD71"/>
    <mergeCell ref="BK73:BN73"/>
    <mergeCell ref="J74:L74"/>
    <mergeCell ref="M74:O74"/>
    <mergeCell ref="P74:V74"/>
    <mergeCell ref="AY74:BA74"/>
    <mergeCell ref="BK71:BN71"/>
    <mergeCell ref="D72:I72"/>
    <mergeCell ref="J72:L72"/>
    <mergeCell ref="M72:O72"/>
    <mergeCell ref="P72:V72"/>
    <mergeCell ref="AY72:BA72"/>
    <mergeCell ref="BB72:BD72"/>
    <mergeCell ref="BB74:BD74"/>
    <mergeCell ref="BK74:BN74"/>
    <mergeCell ref="BK72:BN72"/>
    <mergeCell ref="BK75:BN75"/>
    <mergeCell ref="BK76:BN76"/>
    <mergeCell ref="D77:I77"/>
    <mergeCell ref="J77:L77"/>
    <mergeCell ref="M77:O77"/>
    <mergeCell ref="P77:V77"/>
    <mergeCell ref="AY77:BA77"/>
    <mergeCell ref="BB77:BD77"/>
    <mergeCell ref="BK77:BN77"/>
    <mergeCell ref="D76:I76"/>
    <mergeCell ref="J76:L76"/>
    <mergeCell ref="M76:O76"/>
    <mergeCell ref="P76:V76"/>
    <mergeCell ref="AY76:BA76"/>
    <mergeCell ref="BB76:BD76"/>
    <mergeCell ref="AY80:BN80"/>
    <mergeCell ref="BK78:BN78"/>
    <mergeCell ref="C79:V79"/>
    <mergeCell ref="AY79:BA79"/>
    <mergeCell ref="BB79:BD79"/>
    <mergeCell ref="BE79:BJ79"/>
    <mergeCell ref="BK79:BN79"/>
    <mergeCell ref="D78:I78"/>
    <mergeCell ref="J78:L78"/>
    <mergeCell ref="M78:O78"/>
    <mergeCell ref="P78:V78"/>
    <mergeCell ref="AY78:BA78"/>
    <mergeCell ref="BB78:BD78"/>
  </mergeCells>
  <phoneticPr fontId="3"/>
  <conditionalFormatting sqref="C31:N31 CA25:CD26 C27:D27 I27:M27 Q27:T27 Y27:AB27 AG27:AG28 BV27:BV28 C28:M28 Q28:AB28 BV29:BY29 CA29:CD29 C29:AG30 AG31">
    <cfRule type="expression" dxfId="39" priority="25">
      <formula>COUNTA($D$7)&gt;=1</formula>
    </cfRule>
  </conditionalFormatting>
  <conditionalFormatting sqref="C24:AG26">
    <cfRule type="expression" dxfId="38" priority="6">
      <formula>COUNTA($D$7)&gt;=1</formula>
    </cfRule>
  </conditionalFormatting>
  <conditionalFormatting sqref="C32:AG33">
    <cfRule type="expression" dxfId="37" priority="27">
      <formula>COUNTA($D$7)&gt;=1</formula>
    </cfRule>
  </conditionalFormatting>
  <conditionalFormatting sqref="D5:D7 E16:E17">
    <cfRule type="expression" dxfId="36" priority="39">
      <formula>IF($E$9:$F$9="〇",TRUE,FALSE)</formula>
    </cfRule>
  </conditionalFormatting>
  <conditionalFormatting sqref="D5:D7">
    <cfRule type="expression" dxfId="35" priority="38">
      <formula>IF($E$10:$F$11="〇",TRUE,FALSE)</formula>
    </cfRule>
  </conditionalFormatting>
  <conditionalFormatting sqref="D10">
    <cfRule type="expression" dxfId="34" priority="37">
      <formula>IF($E$9:$F$9="〇",TRUE,FALSE)</formula>
    </cfRule>
  </conditionalFormatting>
  <conditionalFormatting sqref="D12:E12 D13:D14">
    <cfRule type="expression" dxfId="33" priority="35">
      <formula>IF($E$9:$F$9="〇",TRUE,FALSE)</formula>
    </cfRule>
    <cfRule type="expression" dxfId="32" priority="36">
      <formula>IF($E$10:$F$11="〇",TRUE,FALSE)</formula>
    </cfRule>
  </conditionalFormatting>
  <conditionalFormatting sqref="N31:P31">
    <cfRule type="beginsWith" dxfId="31" priority="14" operator="beginsWith" text="可">
      <formula>LEFT(N31,LEN("可"))="可"</formula>
    </cfRule>
    <cfRule type="containsText" dxfId="30" priority="15" operator="containsText" text="不可">
      <formula>NOT(ISERROR(SEARCH("不可",N31)))</formula>
    </cfRule>
  </conditionalFormatting>
  <conditionalFormatting sqref="Q31:AD31">
    <cfRule type="expression" dxfId="29" priority="24">
      <formula>COUNTA($D$7)&gt;=1</formula>
    </cfRule>
  </conditionalFormatting>
  <conditionalFormatting sqref="AC27:AC28">
    <cfRule type="expression" dxfId="28" priority="4">
      <formula>COUNTA($D$7)&gt;=1</formula>
    </cfRule>
  </conditionalFormatting>
  <conditionalFormatting sqref="AD31:AF31">
    <cfRule type="beginsWith" dxfId="27" priority="12" operator="beginsWith" text="可">
      <formula>LEFT(AD31,LEN("可"))="可"</formula>
    </cfRule>
    <cfRule type="containsText" dxfId="26" priority="13" operator="containsText" text="不可">
      <formula>NOT(ISERROR(SEARCH("不可",AD31)))</formula>
    </cfRule>
  </conditionalFormatting>
  <conditionalFormatting sqref="AE15">
    <cfRule type="expression" dxfId="25" priority="34">
      <formula>COUNTA($D$5,$D$6)&gt;=1</formula>
    </cfRule>
  </conditionalFormatting>
  <conditionalFormatting sqref="AE14:AN14">
    <cfRule type="expression" dxfId="24" priority="30">
      <formula>COUNTA($D$7)&gt;=1</formula>
    </cfRule>
  </conditionalFormatting>
  <conditionalFormatting sqref="AE16:AN16">
    <cfRule type="expression" dxfId="23" priority="33">
      <formula>COUNTA($D$6)&gt;=1</formula>
    </cfRule>
  </conditionalFormatting>
  <conditionalFormatting sqref="AI15:AN15">
    <cfRule type="expression" dxfId="22" priority="40">
      <formula>COUNTA($D$5,$D$6)&gt;=1</formula>
    </cfRule>
  </conditionalFormatting>
  <conditionalFormatting sqref="AI31:AT31">
    <cfRule type="expression" dxfId="21" priority="23">
      <formula>COUNTA($D$5:$D$6)&gt;=1</formula>
    </cfRule>
  </conditionalFormatting>
  <conditionalFormatting sqref="AI24:BM30">
    <cfRule type="expression" dxfId="20" priority="1">
      <formula>COUNTA($D$5:$D$6)&gt;=1</formula>
    </cfRule>
  </conditionalFormatting>
  <conditionalFormatting sqref="AI32:BM32">
    <cfRule type="expression" dxfId="19" priority="26">
      <formula>COUNTA($D$5:$D$6)&gt;=1</formula>
    </cfRule>
  </conditionalFormatting>
  <conditionalFormatting sqref="AT31:AV31">
    <cfRule type="beginsWith" dxfId="18" priority="9" operator="beginsWith" text="可">
      <formula>LEFT(AT31,LEN("可"))="可"</formula>
    </cfRule>
    <cfRule type="containsText" dxfId="17" priority="11" operator="containsText" text="不可">
      <formula>NOT(ISERROR(SEARCH("不可",AT31)))</formula>
    </cfRule>
  </conditionalFormatting>
  <conditionalFormatting sqref="AV14:BE14">
    <cfRule type="expression" dxfId="16" priority="16">
      <formula>COUNTA($D$7)&gt;=1</formula>
    </cfRule>
  </conditionalFormatting>
  <conditionalFormatting sqref="AV15:BE15">
    <cfRule type="expression" dxfId="15" priority="17">
      <formula>COUNTA($D$5,$D$6)&gt;=1</formula>
    </cfRule>
  </conditionalFormatting>
  <conditionalFormatting sqref="AV16:BE16">
    <cfRule type="expression" dxfId="14" priority="18">
      <formula>COUNTA($D$6)&gt;=1</formula>
    </cfRule>
  </conditionalFormatting>
  <conditionalFormatting sqref="AW31:BJ31">
    <cfRule type="expression" dxfId="13" priority="22">
      <formula>COUNTA($D$5:$D$6)&gt;=1</formula>
    </cfRule>
  </conditionalFormatting>
  <conditionalFormatting sqref="BJ31:BL31">
    <cfRule type="beginsWith" dxfId="12" priority="8" operator="beginsWith" text="可">
      <formula>LEFT(BJ31,LEN("可"))="可"</formula>
    </cfRule>
    <cfRule type="containsText" dxfId="11" priority="10" operator="containsText" text="不可">
      <formula>NOT(ISERROR(SEARCH("不可",BJ31)))</formula>
    </cfRule>
  </conditionalFormatting>
  <conditionalFormatting sqref="BM31">
    <cfRule type="expression" dxfId="10" priority="28">
      <formula>COUNTA($D$5:$D$6)&gt;=1</formula>
    </cfRule>
  </conditionalFormatting>
  <conditionalFormatting sqref="BM14:BS14">
    <cfRule type="expression" dxfId="9" priority="29">
      <formula>COUNTA($D$7)&gt;=1</formula>
    </cfRule>
  </conditionalFormatting>
  <conditionalFormatting sqref="BV25:BY26">
    <cfRule type="expression" dxfId="8" priority="7">
      <formula>COUNTA($D$7)&gt;=1</formula>
    </cfRule>
  </conditionalFormatting>
  <conditionalFormatting sqref="CA27:CA28">
    <cfRule type="expression" dxfId="7" priority="5">
      <formula>COUNTA($D$7)&gt;=1</formula>
    </cfRule>
  </conditionalFormatting>
  <conditionalFormatting sqref="CB9:CK9">
    <cfRule type="expression" dxfId="6" priority="19">
      <formula>COUNTA($D$7)&gt;=1</formula>
    </cfRule>
  </conditionalFormatting>
  <conditionalFormatting sqref="CB10:CK10">
    <cfRule type="expression" dxfId="5" priority="20">
      <formula>COUNTA($D$5,$D$6)&gt;=1</formula>
    </cfRule>
  </conditionalFormatting>
  <conditionalFormatting sqref="CB11:CK11">
    <cfRule type="expression" dxfId="4" priority="21">
      <formula>COUNTA($D$6)&gt;=1</formula>
    </cfRule>
  </conditionalFormatting>
  <conditionalFormatting sqref="CF25:CI29">
    <cfRule type="expression" dxfId="3" priority="3">
      <formula>COUNTA($D$5:$D$6)&gt;=1</formula>
    </cfRule>
  </conditionalFormatting>
  <conditionalFormatting sqref="CK25:CN29">
    <cfRule type="expression" dxfId="2" priority="2">
      <formula>COUNTA($D$5:$D$6)&gt;=1</formula>
    </cfRule>
  </conditionalFormatting>
  <conditionalFormatting sqref="CP42:CR43">
    <cfRule type="expression" dxfId="1" priority="32">
      <formula>COUNTA($AN$8)&gt;=1</formula>
    </cfRule>
  </conditionalFormatting>
  <conditionalFormatting sqref="CP44:CR45">
    <cfRule type="expression" dxfId="0" priority="31">
      <formula>COUNTA($AN$6:$AP$7)&gt;=1</formula>
    </cfRule>
  </conditionalFormatting>
  <dataValidations count="2">
    <dataValidation type="list" allowBlank="1" showInputMessage="1" showErrorMessage="1" sqref="E12 D5:D7 D12:D14" xr:uid="{64721C1C-D797-4402-90B1-D36B75CFF5D1}">
      <formula1>$W$1:$W$2</formula1>
    </dataValidation>
    <dataValidation type="list" allowBlank="1" showInputMessage="1" showErrorMessage="1" sqref="E16:E17 D10" xr:uid="{F4B45A27-7CE3-4F8D-B32A-81C114D1C9A9}">
      <formula1>$X$1:$X$2</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354E-4539-4F0A-A0E1-DD1F2F60EF2A}">
  <dimension ref="A1:BL69"/>
  <sheetViews>
    <sheetView topLeftCell="A41" workbookViewId="0">
      <selection activeCell="Q55" sqref="Q55:AZ55"/>
    </sheetView>
  </sheetViews>
  <sheetFormatPr defaultColWidth="8.09765625" defaultRowHeight="18" x14ac:dyDescent="0.45"/>
  <cols>
    <col min="1" max="4" width="2.3984375" style="100" customWidth="1"/>
    <col min="5" max="8" width="2.3984375" style="65" customWidth="1"/>
    <col min="9" max="9" width="3.296875" style="65" customWidth="1"/>
    <col min="10" max="12" width="2.3984375" style="65" customWidth="1"/>
    <col min="13" max="48" width="3" style="65" customWidth="1"/>
    <col min="49" max="51" width="2.8984375" style="65" customWidth="1"/>
    <col min="52" max="52" width="3.296875" style="65" customWidth="1"/>
    <col min="53" max="72" width="2.3984375" style="65" customWidth="1"/>
    <col min="73" max="16384" width="8.09765625" style="65"/>
  </cols>
  <sheetData>
    <row r="1" spans="1:57" ht="21" customHeight="1" x14ac:dyDescent="0.45">
      <c r="A1" s="65" t="s">
        <v>85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row>
    <row r="2" spans="1:57" ht="21" customHeight="1" x14ac:dyDescent="0.45">
      <c r="A2" s="1063" t="s">
        <v>86</v>
      </c>
      <c r="B2" s="1063"/>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67"/>
      <c r="BB2" s="67"/>
      <c r="BC2" s="67"/>
      <c r="BD2" s="67"/>
      <c r="BE2" s="67"/>
    </row>
    <row r="3" spans="1:57" s="68" customFormat="1" ht="17.25" customHeight="1" thickBot="1" x14ac:dyDescent="0.5"/>
    <row r="4" spans="1:57" s="68" customFormat="1" ht="21" customHeight="1" thickBot="1" x14ac:dyDescent="0.5">
      <c r="A4" s="1038" t="s">
        <v>87</v>
      </c>
      <c r="B4" s="1037"/>
      <c r="C4" s="1037"/>
      <c r="D4" s="1037"/>
      <c r="E4" s="1037"/>
      <c r="F4" s="1037"/>
      <c r="G4" s="1037"/>
      <c r="H4" s="1037"/>
      <c r="I4" s="1037"/>
      <c r="J4" s="1037"/>
      <c r="K4" s="1037"/>
      <c r="L4" s="1064"/>
      <c r="M4" s="1036" t="s">
        <v>88</v>
      </c>
      <c r="N4" s="1037"/>
      <c r="O4" s="1037"/>
      <c r="P4" s="1037"/>
      <c r="Q4" s="1037"/>
      <c r="R4" s="1037"/>
      <c r="S4" s="1037"/>
      <c r="T4" s="1037"/>
      <c r="U4" s="1037"/>
      <c r="V4" s="1037"/>
      <c r="W4" s="1037"/>
      <c r="X4" s="1037"/>
      <c r="Y4" s="1037"/>
      <c r="Z4" s="1037"/>
      <c r="AA4" s="1037"/>
      <c r="AB4" s="1065"/>
      <c r="AC4" s="1066" t="s">
        <v>89</v>
      </c>
      <c r="AD4" s="1067"/>
      <c r="AE4" s="1067"/>
      <c r="AF4" s="1067"/>
      <c r="AG4" s="1067"/>
      <c r="AH4" s="1067"/>
      <c r="AI4" s="1067"/>
      <c r="AJ4" s="1067"/>
      <c r="AK4" s="1068" t="s">
        <v>90</v>
      </c>
      <c r="AL4" s="1069"/>
      <c r="AM4" s="1069"/>
      <c r="AN4" s="1069"/>
      <c r="AO4" s="1069"/>
      <c r="AP4" s="1069"/>
      <c r="AQ4" s="1069"/>
      <c r="AR4" s="1069"/>
      <c r="AS4" s="1069"/>
      <c r="AT4" s="1069"/>
      <c r="AU4" s="1069"/>
      <c r="AV4" s="1069"/>
      <c r="AW4" s="1069"/>
      <c r="AX4" s="1069"/>
      <c r="AY4" s="1069"/>
      <c r="AZ4" s="1070"/>
    </row>
    <row r="5" spans="1:57" s="68" customFormat="1" ht="33.75" customHeight="1" thickBot="1" x14ac:dyDescent="0.5">
      <c r="A5" s="1054" t="s">
        <v>91</v>
      </c>
      <c r="B5" s="1055"/>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6"/>
      <c r="AX5" s="1056"/>
      <c r="AY5" s="1056"/>
      <c r="AZ5" s="1057"/>
      <c r="BA5" s="69"/>
      <c r="BB5" s="69"/>
      <c r="BC5" s="69"/>
      <c r="BD5" s="69"/>
      <c r="BE5" s="69"/>
    </row>
    <row r="6" spans="1:57" s="68" customFormat="1" ht="21" customHeight="1" x14ac:dyDescent="0.45">
      <c r="A6" s="70"/>
      <c r="B6" s="71"/>
      <c r="C6" s="71"/>
      <c r="D6" s="71"/>
      <c r="E6" s="71"/>
      <c r="F6" s="71"/>
      <c r="G6" s="71"/>
      <c r="H6" s="71"/>
      <c r="I6" s="71"/>
      <c r="J6" s="71"/>
      <c r="K6" s="71"/>
      <c r="L6" s="72"/>
      <c r="M6" s="1058" t="s">
        <v>92</v>
      </c>
      <c r="N6" s="1058"/>
      <c r="O6" s="1058"/>
      <c r="P6" s="1058" t="s">
        <v>93</v>
      </c>
      <c r="Q6" s="1058"/>
      <c r="R6" s="1058"/>
      <c r="S6" s="1058" t="s">
        <v>94</v>
      </c>
      <c r="T6" s="1058"/>
      <c r="U6" s="1058"/>
      <c r="V6" s="1058" t="s">
        <v>95</v>
      </c>
      <c r="W6" s="1058"/>
      <c r="X6" s="1058"/>
      <c r="Y6" s="1058" t="s">
        <v>96</v>
      </c>
      <c r="Z6" s="1058"/>
      <c r="AA6" s="1058"/>
      <c r="AB6" s="1058" t="s">
        <v>97</v>
      </c>
      <c r="AC6" s="1058"/>
      <c r="AD6" s="1058"/>
      <c r="AE6" s="1058" t="s">
        <v>98</v>
      </c>
      <c r="AF6" s="1058"/>
      <c r="AG6" s="1058"/>
      <c r="AH6" s="1058" t="s">
        <v>99</v>
      </c>
      <c r="AI6" s="1058"/>
      <c r="AJ6" s="1058"/>
      <c r="AK6" s="1058" t="s">
        <v>100</v>
      </c>
      <c r="AL6" s="1058"/>
      <c r="AM6" s="1058"/>
      <c r="AN6" s="1058" t="s">
        <v>101</v>
      </c>
      <c r="AO6" s="1058"/>
      <c r="AP6" s="1058"/>
      <c r="AQ6" s="1058" t="s">
        <v>102</v>
      </c>
      <c r="AR6" s="1058"/>
      <c r="AS6" s="1058"/>
      <c r="AT6" s="1058" t="s">
        <v>103</v>
      </c>
      <c r="AU6" s="1058"/>
      <c r="AV6" s="1059"/>
      <c r="AW6" s="1060" t="s">
        <v>104</v>
      </c>
      <c r="AX6" s="1061"/>
      <c r="AY6" s="1061"/>
      <c r="AZ6" s="1062"/>
      <c r="BA6" s="69"/>
      <c r="BB6" s="69"/>
      <c r="BC6" s="69"/>
      <c r="BD6" s="69"/>
      <c r="BE6" s="69"/>
    </row>
    <row r="7" spans="1:57" s="68" customFormat="1" ht="21" customHeight="1" x14ac:dyDescent="0.45">
      <c r="A7" s="1052" t="s">
        <v>105</v>
      </c>
      <c r="B7" s="1028"/>
      <c r="C7" s="1028"/>
      <c r="D7" s="1028"/>
      <c r="E7" s="1028"/>
      <c r="F7" s="1028"/>
      <c r="G7" s="1028"/>
      <c r="H7" s="1028"/>
      <c r="I7" s="1028"/>
      <c r="J7" s="1028"/>
      <c r="K7" s="1028"/>
      <c r="L7" s="1029"/>
      <c r="M7" s="1053">
        <v>30</v>
      </c>
      <c r="N7" s="1040"/>
      <c r="O7" s="76" t="s">
        <v>106</v>
      </c>
      <c r="P7" s="1053">
        <v>31</v>
      </c>
      <c r="Q7" s="1040"/>
      <c r="R7" s="76" t="s">
        <v>106</v>
      </c>
      <c r="S7" s="1053">
        <v>30</v>
      </c>
      <c r="T7" s="1040"/>
      <c r="U7" s="76" t="s">
        <v>106</v>
      </c>
      <c r="V7" s="1053">
        <v>31</v>
      </c>
      <c r="W7" s="1040"/>
      <c r="X7" s="76" t="s">
        <v>106</v>
      </c>
      <c r="Y7" s="1053">
        <v>31</v>
      </c>
      <c r="Z7" s="1040"/>
      <c r="AA7" s="76" t="s">
        <v>106</v>
      </c>
      <c r="AB7" s="1053">
        <v>30</v>
      </c>
      <c r="AC7" s="1040"/>
      <c r="AD7" s="76" t="s">
        <v>106</v>
      </c>
      <c r="AE7" s="1053">
        <v>31</v>
      </c>
      <c r="AF7" s="1040"/>
      <c r="AG7" s="76" t="s">
        <v>106</v>
      </c>
      <c r="AH7" s="1053">
        <v>30</v>
      </c>
      <c r="AI7" s="1040"/>
      <c r="AJ7" s="76" t="s">
        <v>106</v>
      </c>
      <c r="AK7" s="1053">
        <v>31</v>
      </c>
      <c r="AL7" s="1040"/>
      <c r="AM7" s="76" t="s">
        <v>106</v>
      </c>
      <c r="AN7" s="1053">
        <v>31</v>
      </c>
      <c r="AO7" s="1040"/>
      <c r="AP7" s="76" t="s">
        <v>106</v>
      </c>
      <c r="AQ7" s="1053">
        <v>28</v>
      </c>
      <c r="AR7" s="1040"/>
      <c r="AS7" s="76" t="s">
        <v>106</v>
      </c>
      <c r="AT7" s="1053">
        <v>31</v>
      </c>
      <c r="AU7" s="1040"/>
      <c r="AV7" s="75" t="s">
        <v>106</v>
      </c>
      <c r="AW7" s="1051">
        <f t="shared" ref="AW7:AW14" si="0">M7+P7+S7+V7+Y7+AB7+AE7+AH7+AK7+AN7+AQ7+AT7</f>
        <v>365</v>
      </c>
      <c r="AX7" s="1040"/>
      <c r="AY7" s="1040"/>
      <c r="AZ7" s="77" t="s">
        <v>106</v>
      </c>
      <c r="BA7" s="69"/>
      <c r="BB7" s="69"/>
      <c r="BC7" s="69"/>
      <c r="BD7" s="69"/>
      <c r="BE7" s="69"/>
    </row>
    <row r="8" spans="1:57" s="68" customFormat="1" ht="21" customHeight="1" x14ac:dyDescent="0.45">
      <c r="A8" s="1052" t="s">
        <v>107</v>
      </c>
      <c r="B8" s="1028"/>
      <c r="C8" s="1028"/>
      <c r="D8" s="1028"/>
      <c r="E8" s="1028"/>
      <c r="F8" s="1028"/>
      <c r="G8" s="1028"/>
      <c r="H8" s="1028"/>
      <c r="I8" s="1028"/>
      <c r="J8" s="1028"/>
      <c r="K8" s="1028"/>
      <c r="L8" s="1029"/>
      <c r="M8" s="1049">
        <v>240</v>
      </c>
      <c r="N8" s="1050"/>
      <c r="O8" s="78" t="s">
        <v>108</v>
      </c>
      <c r="P8" s="1049">
        <v>248</v>
      </c>
      <c r="Q8" s="1050"/>
      <c r="R8" s="78" t="s">
        <v>108</v>
      </c>
      <c r="S8" s="1049">
        <v>210</v>
      </c>
      <c r="T8" s="1050"/>
      <c r="U8" s="78" t="s">
        <v>108</v>
      </c>
      <c r="V8" s="1049">
        <v>220</v>
      </c>
      <c r="W8" s="1050"/>
      <c r="X8" s="78" t="s">
        <v>108</v>
      </c>
      <c r="Y8" s="1049">
        <v>230</v>
      </c>
      <c r="Z8" s="1050"/>
      <c r="AA8" s="78" t="s">
        <v>108</v>
      </c>
      <c r="AB8" s="1049">
        <v>217</v>
      </c>
      <c r="AC8" s="1050"/>
      <c r="AD8" s="78" t="s">
        <v>108</v>
      </c>
      <c r="AE8" s="1049">
        <v>319</v>
      </c>
      <c r="AF8" s="1050"/>
      <c r="AG8" s="78" t="s">
        <v>108</v>
      </c>
      <c r="AH8" s="1049">
        <v>300</v>
      </c>
      <c r="AI8" s="1050"/>
      <c r="AJ8" s="78" t="s">
        <v>108</v>
      </c>
      <c r="AK8" s="1049">
        <v>333</v>
      </c>
      <c r="AL8" s="1050"/>
      <c r="AM8" s="78" t="s">
        <v>108</v>
      </c>
      <c r="AN8" s="1049">
        <v>361</v>
      </c>
      <c r="AO8" s="1050"/>
      <c r="AP8" s="78" t="s">
        <v>108</v>
      </c>
      <c r="AQ8" s="1049">
        <v>312</v>
      </c>
      <c r="AR8" s="1050"/>
      <c r="AS8" s="78" t="s">
        <v>108</v>
      </c>
      <c r="AT8" s="1049">
        <v>345</v>
      </c>
      <c r="AU8" s="1050"/>
      <c r="AV8" s="79" t="s">
        <v>108</v>
      </c>
      <c r="AW8" s="1051">
        <f t="shared" si="0"/>
        <v>3335</v>
      </c>
      <c r="AX8" s="1040"/>
      <c r="AY8" s="1040"/>
      <c r="AZ8" s="80" t="s">
        <v>109</v>
      </c>
      <c r="BA8" s="69"/>
      <c r="BB8" s="69"/>
      <c r="BC8" s="69"/>
      <c r="BD8" s="69"/>
      <c r="BE8" s="69"/>
    </row>
    <row r="9" spans="1:57" s="68" customFormat="1" ht="21" customHeight="1" x14ac:dyDescent="0.45">
      <c r="A9" s="1052" t="s">
        <v>110</v>
      </c>
      <c r="B9" s="1028"/>
      <c r="C9" s="1028"/>
      <c r="D9" s="1028"/>
      <c r="E9" s="1028"/>
      <c r="F9" s="1028"/>
      <c r="G9" s="1028"/>
      <c r="H9" s="1028"/>
      <c r="I9" s="1028"/>
      <c r="J9" s="1028"/>
      <c r="K9" s="1028"/>
      <c r="L9" s="1029"/>
      <c r="M9" s="1049"/>
      <c r="N9" s="1050"/>
      <c r="O9" s="78" t="s">
        <v>108</v>
      </c>
      <c r="P9" s="1049"/>
      <c r="Q9" s="1050"/>
      <c r="R9" s="78" t="s">
        <v>108</v>
      </c>
      <c r="S9" s="1049"/>
      <c r="T9" s="1050"/>
      <c r="U9" s="78" t="s">
        <v>108</v>
      </c>
      <c r="V9" s="1049"/>
      <c r="W9" s="1050"/>
      <c r="X9" s="78" t="s">
        <v>108</v>
      </c>
      <c r="Y9" s="1049"/>
      <c r="Z9" s="1050"/>
      <c r="AA9" s="78" t="s">
        <v>108</v>
      </c>
      <c r="AB9" s="1049"/>
      <c r="AC9" s="1050"/>
      <c r="AD9" s="78" t="s">
        <v>108</v>
      </c>
      <c r="AE9" s="1049"/>
      <c r="AF9" s="1050"/>
      <c r="AG9" s="78" t="s">
        <v>108</v>
      </c>
      <c r="AH9" s="1049"/>
      <c r="AI9" s="1050"/>
      <c r="AJ9" s="78" t="s">
        <v>108</v>
      </c>
      <c r="AK9" s="1049"/>
      <c r="AL9" s="1050"/>
      <c r="AM9" s="78" t="s">
        <v>108</v>
      </c>
      <c r="AN9" s="1049"/>
      <c r="AO9" s="1050"/>
      <c r="AP9" s="78" t="s">
        <v>108</v>
      </c>
      <c r="AQ9" s="1049"/>
      <c r="AR9" s="1050"/>
      <c r="AS9" s="78" t="s">
        <v>108</v>
      </c>
      <c r="AT9" s="1049"/>
      <c r="AU9" s="1050"/>
      <c r="AV9" s="79" t="s">
        <v>108</v>
      </c>
      <c r="AW9" s="1051">
        <f t="shared" si="0"/>
        <v>0</v>
      </c>
      <c r="AX9" s="1040"/>
      <c r="AY9" s="1040"/>
      <c r="AZ9" s="80" t="s">
        <v>109</v>
      </c>
      <c r="BA9" s="69"/>
      <c r="BB9" s="69"/>
      <c r="BC9" s="69"/>
      <c r="BD9" s="69"/>
      <c r="BE9" s="69"/>
    </row>
    <row r="10" spans="1:57" s="68" customFormat="1" ht="21" customHeight="1" x14ac:dyDescent="0.45">
      <c r="A10" s="1046" t="s">
        <v>111</v>
      </c>
      <c r="B10" s="1047"/>
      <c r="C10" s="1047"/>
      <c r="D10" s="1047"/>
      <c r="E10" s="1047"/>
      <c r="F10" s="1047"/>
      <c r="G10" s="1047"/>
      <c r="H10" s="1047"/>
      <c r="I10" s="1047"/>
      <c r="J10" s="1047"/>
      <c r="K10" s="1047"/>
      <c r="L10" s="1048"/>
      <c r="M10" s="1049">
        <v>120</v>
      </c>
      <c r="N10" s="1050"/>
      <c r="O10" s="78" t="s">
        <v>108</v>
      </c>
      <c r="P10" s="1049">
        <v>124</v>
      </c>
      <c r="Q10" s="1050"/>
      <c r="R10" s="78" t="s">
        <v>108</v>
      </c>
      <c r="S10" s="1049">
        <v>120</v>
      </c>
      <c r="T10" s="1050"/>
      <c r="U10" s="78" t="s">
        <v>108</v>
      </c>
      <c r="V10" s="1049">
        <v>124</v>
      </c>
      <c r="W10" s="1050"/>
      <c r="X10" s="78" t="s">
        <v>108</v>
      </c>
      <c r="Y10" s="1049">
        <v>124</v>
      </c>
      <c r="Z10" s="1050"/>
      <c r="AA10" s="78" t="s">
        <v>108</v>
      </c>
      <c r="AB10" s="1049">
        <v>120</v>
      </c>
      <c r="AC10" s="1050"/>
      <c r="AD10" s="78" t="s">
        <v>108</v>
      </c>
      <c r="AE10" s="1049">
        <v>126</v>
      </c>
      <c r="AF10" s="1050"/>
      <c r="AG10" s="78" t="s">
        <v>108</v>
      </c>
      <c r="AH10" s="1049">
        <v>150</v>
      </c>
      <c r="AI10" s="1050"/>
      <c r="AJ10" s="78" t="s">
        <v>108</v>
      </c>
      <c r="AK10" s="1049">
        <v>159</v>
      </c>
      <c r="AL10" s="1050"/>
      <c r="AM10" s="78" t="s">
        <v>108</v>
      </c>
      <c r="AN10" s="1049">
        <v>172</v>
      </c>
      <c r="AO10" s="1050"/>
      <c r="AP10" s="78" t="s">
        <v>108</v>
      </c>
      <c r="AQ10" s="1049">
        <v>140</v>
      </c>
      <c r="AR10" s="1050"/>
      <c r="AS10" s="78" t="s">
        <v>108</v>
      </c>
      <c r="AT10" s="1049">
        <v>155</v>
      </c>
      <c r="AU10" s="1050"/>
      <c r="AV10" s="79" t="s">
        <v>108</v>
      </c>
      <c r="AW10" s="1051">
        <f t="shared" si="0"/>
        <v>1634</v>
      </c>
      <c r="AX10" s="1040"/>
      <c r="AY10" s="1040"/>
      <c r="AZ10" s="80" t="s">
        <v>109</v>
      </c>
      <c r="BA10" s="69"/>
      <c r="BB10" s="69"/>
      <c r="BC10" s="69"/>
      <c r="BD10" s="69"/>
      <c r="BE10" s="69"/>
    </row>
    <row r="11" spans="1:57" s="68" customFormat="1" ht="21" customHeight="1" x14ac:dyDescent="0.45">
      <c r="A11" s="1046" t="s">
        <v>112</v>
      </c>
      <c r="B11" s="1047"/>
      <c r="C11" s="1047"/>
      <c r="D11" s="1047"/>
      <c r="E11" s="1047"/>
      <c r="F11" s="1047"/>
      <c r="G11" s="1047"/>
      <c r="H11" s="1047"/>
      <c r="I11" s="1047"/>
      <c r="J11" s="1047"/>
      <c r="K11" s="1047"/>
      <c r="L11" s="1048"/>
      <c r="M11" s="1049">
        <v>120</v>
      </c>
      <c r="N11" s="1050"/>
      <c r="O11" s="78" t="s">
        <v>108</v>
      </c>
      <c r="P11" s="1049">
        <v>124</v>
      </c>
      <c r="Q11" s="1050"/>
      <c r="R11" s="78" t="s">
        <v>108</v>
      </c>
      <c r="S11" s="1049">
        <v>120</v>
      </c>
      <c r="T11" s="1050"/>
      <c r="U11" s="78" t="s">
        <v>108</v>
      </c>
      <c r="V11" s="1049">
        <v>124</v>
      </c>
      <c r="W11" s="1050"/>
      <c r="X11" s="78" t="s">
        <v>108</v>
      </c>
      <c r="Y11" s="1049">
        <v>124</v>
      </c>
      <c r="Z11" s="1050"/>
      <c r="AA11" s="78" t="s">
        <v>108</v>
      </c>
      <c r="AB11" s="1049">
        <v>123</v>
      </c>
      <c r="AC11" s="1050"/>
      <c r="AD11" s="78" t="s">
        <v>108</v>
      </c>
      <c r="AE11" s="1049">
        <v>174</v>
      </c>
      <c r="AF11" s="1050"/>
      <c r="AG11" s="78" t="s">
        <v>108</v>
      </c>
      <c r="AH11" s="1049">
        <v>165</v>
      </c>
      <c r="AI11" s="1050"/>
      <c r="AJ11" s="78" t="s">
        <v>108</v>
      </c>
      <c r="AK11" s="1049">
        <v>159</v>
      </c>
      <c r="AL11" s="1050"/>
      <c r="AM11" s="78" t="s">
        <v>108</v>
      </c>
      <c r="AN11" s="1049">
        <v>155</v>
      </c>
      <c r="AO11" s="1050"/>
      <c r="AP11" s="78" t="s">
        <v>108</v>
      </c>
      <c r="AQ11" s="1049">
        <v>147</v>
      </c>
      <c r="AR11" s="1050"/>
      <c r="AS11" s="78" t="s">
        <v>108</v>
      </c>
      <c r="AT11" s="1049">
        <v>166</v>
      </c>
      <c r="AU11" s="1050"/>
      <c r="AV11" s="79" t="s">
        <v>108</v>
      </c>
      <c r="AW11" s="1051">
        <f t="shared" si="0"/>
        <v>1701</v>
      </c>
      <c r="AX11" s="1040"/>
      <c r="AY11" s="1040"/>
      <c r="AZ11" s="80" t="s">
        <v>109</v>
      </c>
      <c r="BA11" s="69"/>
      <c r="BB11" s="69"/>
      <c r="BC11" s="69"/>
      <c r="BD11" s="69"/>
      <c r="BE11" s="69"/>
    </row>
    <row r="12" spans="1:57" s="68" customFormat="1" ht="21" customHeight="1" x14ac:dyDescent="0.45">
      <c r="A12" s="1046" t="s">
        <v>113</v>
      </c>
      <c r="B12" s="1047"/>
      <c r="C12" s="1047"/>
      <c r="D12" s="1047"/>
      <c r="E12" s="1047"/>
      <c r="F12" s="1047"/>
      <c r="G12" s="1047"/>
      <c r="H12" s="1047"/>
      <c r="I12" s="1047"/>
      <c r="J12" s="1047"/>
      <c r="K12" s="1047"/>
      <c r="L12" s="1048"/>
      <c r="M12" s="1049">
        <v>150</v>
      </c>
      <c r="N12" s="1050"/>
      <c r="O12" s="78" t="s">
        <v>108</v>
      </c>
      <c r="P12" s="1049">
        <v>155</v>
      </c>
      <c r="Q12" s="1050"/>
      <c r="R12" s="78" t="s">
        <v>108</v>
      </c>
      <c r="S12" s="1049">
        <v>150</v>
      </c>
      <c r="T12" s="1050"/>
      <c r="U12" s="78" t="s">
        <v>108</v>
      </c>
      <c r="V12" s="1049">
        <v>155</v>
      </c>
      <c r="W12" s="1050"/>
      <c r="X12" s="78" t="s">
        <v>108</v>
      </c>
      <c r="Y12" s="1049">
        <v>155</v>
      </c>
      <c r="Z12" s="1050"/>
      <c r="AA12" s="78" t="s">
        <v>108</v>
      </c>
      <c r="AB12" s="1049">
        <v>180</v>
      </c>
      <c r="AC12" s="1050"/>
      <c r="AD12" s="78" t="s">
        <v>108</v>
      </c>
      <c r="AE12" s="1049">
        <v>217</v>
      </c>
      <c r="AF12" s="1050"/>
      <c r="AG12" s="78" t="s">
        <v>108</v>
      </c>
      <c r="AH12" s="1049">
        <v>180</v>
      </c>
      <c r="AI12" s="1050"/>
      <c r="AJ12" s="78" t="s">
        <v>108</v>
      </c>
      <c r="AK12" s="1049">
        <v>186</v>
      </c>
      <c r="AL12" s="1050"/>
      <c r="AM12" s="78" t="s">
        <v>108</v>
      </c>
      <c r="AN12" s="1049">
        <v>174</v>
      </c>
      <c r="AO12" s="1050"/>
      <c r="AP12" s="78" t="s">
        <v>108</v>
      </c>
      <c r="AQ12" s="1049">
        <v>142</v>
      </c>
      <c r="AR12" s="1050"/>
      <c r="AS12" s="78" t="s">
        <v>108</v>
      </c>
      <c r="AT12" s="1049">
        <v>157</v>
      </c>
      <c r="AU12" s="1050"/>
      <c r="AV12" s="79" t="s">
        <v>108</v>
      </c>
      <c r="AW12" s="1051">
        <f t="shared" si="0"/>
        <v>2001</v>
      </c>
      <c r="AX12" s="1040"/>
      <c r="AY12" s="1040"/>
      <c r="AZ12" s="80" t="s">
        <v>109</v>
      </c>
      <c r="BA12" s="69"/>
      <c r="BB12" s="69"/>
      <c r="BC12" s="69"/>
      <c r="BD12" s="69"/>
      <c r="BE12" s="69"/>
    </row>
    <row r="13" spans="1:57" s="68" customFormat="1" ht="21" customHeight="1" x14ac:dyDescent="0.45">
      <c r="A13" s="1052" t="s">
        <v>114</v>
      </c>
      <c r="B13" s="1028"/>
      <c r="C13" s="1028"/>
      <c r="D13" s="1028"/>
      <c r="E13" s="1028"/>
      <c r="F13" s="1028"/>
      <c r="G13" s="1028"/>
      <c r="H13" s="1028"/>
      <c r="I13" s="1028"/>
      <c r="J13" s="1028"/>
      <c r="K13" s="1028"/>
      <c r="L13" s="1029"/>
      <c r="M13" s="1049"/>
      <c r="N13" s="1050"/>
      <c r="O13" s="78" t="s">
        <v>108</v>
      </c>
      <c r="P13" s="1049"/>
      <c r="Q13" s="1050"/>
      <c r="R13" s="78" t="s">
        <v>108</v>
      </c>
      <c r="S13" s="1049"/>
      <c r="T13" s="1050"/>
      <c r="U13" s="78" t="s">
        <v>108</v>
      </c>
      <c r="V13" s="1049"/>
      <c r="W13" s="1050"/>
      <c r="X13" s="78" t="s">
        <v>108</v>
      </c>
      <c r="Y13" s="1049"/>
      <c r="Z13" s="1050"/>
      <c r="AA13" s="78" t="s">
        <v>108</v>
      </c>
      <c r="AB13" s="1049"/>
      <c r="AC13" s="1050"/>
      <c r="AD13" s="78" t="s">
        <v>108</v>
      </c>
      <c r="AE13" s="1049"/>
      <c r="AF13" s="1050"/>
      <c r="AG13" s="78" t="s">
        <v>108</v>
      </c>
      <c r="AH13" s="1049"/>
      <c r="AI13" s="1050"/>
      <c r="AJ13" s="78" t="s">
        <v>108</v>
      </c>
      <c r="AK13" s="1049"/>
      <c r="AL13" s="1050"/>
      <c r="AM13" s="78" t="s">
        <v>108</v>
      </c>
      <c r="AN13" s="1049"/>
      <c r="AO13" s="1050"/>
      <c r="AP13" s="78" t="s">
        <v>108</v>
      </c>
      <c r="AQ13" s="1049"/>
      <c r="AR13" s="1050"/>
      <c r="AS13" s="78" t="s">
        <v>108</v>
      </c>
      <c r="AT13" s="1049"/>
      <c r="AU13" s="1050"/>
      <c r="AV13" s="79" t="s">
        <v>108</v>
      </c>
      <c r="AW13" s="1051">
        <f t="shared" si="0"/>
        <v>0</v>
      </c>
      <c r="AX13" s="1040"/>
      <c r="AY13" s="1040"/>
      <c r="AZ13" s="80" t="s">
        <v>109</v>
      </c>
      <c r="BA13" s="69"/>
      <c r="BB13" s="69"/>
      <c r="BC13" s="69"/>
      <c r="BD13" s="69"/>
      <c r="BE13" s="69"/>
    </row>
    <row r="14" spans="1:57" s="68" customFormat="1" ht="21" customHeight="1" x14ac:dyDescent="0.45">
      <c r="A14" s="1052" t="s">
        <v>115</v>
      </c>
      <c r="B14" s="1028"/>
      <c r="C14" s="1028"/>
      <c r="D14" s="1028"/>
      <c r="E14" s="1028"/>
      <c r="F14" s="1028"/>
      <c r="G14" s="1028"/>
      <c r="H14" s="1028"/>
      <c r="I14" s="1028"/>
      <c r="J14" s="1028"/>
      <c r="K14" s="1028"/>
      <c r="L14" s="1029"/>
      <c r="M14" s="1049"/>
      <c r="N14" s="1050"/>
      <c r="O14" s="78" t="s">
        <v>108</v>
      </c>
      <c r="P14" s="1049"/>
      <c r="Q14" s="1050"/>
      <c r="R14" s="78" t="s">
        <v>108</v>
      </c>
      <c r="S14" s="1049"/>
      <c r="T14" s="1050"/>
      <c r="U14" s="78" t="s">
        <v>108</v>
      </c>
      <c r="V14" s="1049"/>
      <c r="W14" s="1050"/>
      <c r="X14" s="78" t="s">
        <v>108</v>
      </c>
      <c r="Y14" s="1049"/>
      <c r="Z14" s="1050"/>
      <c r="AA14" s="78" t="s">
        <v>108</v>
      </c>
      <c r="AB14" s="1049"/>
      <c r="AC14" s="1050"/>
      <c r="AD14" s="78" t="s">
        <v>108</v>
      </c>
      <c r="AE14" s="1049"/>
      <c r="AF14" s="1050"/>
      <c r="AG14" s="78" t="s">
        <v>108</v>
      </c>
      <c r="AH14" s="1049">
        <v>30</v>
      </c>
      <c r="AI14" s="1050"/>
      <c r="AJ14" s="78" t="s">
        <v>108</v>
      </c>
      <c r="AK14" s="1049">
        <v>31</v>
      </c>
      <c r="AL14" s="1050"/>
      <c r="AM14" s="78" t="s">
        <v>108</v>
      </c>
      <c r="AN14" s="1049">
        <v>31</v>
      </c>
      <c r="AO14" s="1050"/>
      <c r="AP14" s="78" t="s">
        <v>108</v>
      </c>
      <c r="AQ14" s="1049">
        <v>28</v>
      </c>
      <c r="AR14" s="1050"/>
      <c r="AS14" s="78" t="s">
        <v>108</v>
      </c>
      <c r="AT14" s="1049">
        <v>31</v>
      </c>
      <c r="AU14" s="1050"/>
      <c r="AV14" s="79" t="s">
        <v>108</v>
      </c>
      <c r="AW14" s="1051">
        <f t="shared" si="0"/>
        <v>151</v>
      </c>
      <c r="AX14" s="1040"/>
      <c r="AY14" s="1040"/>
      <c r="AZ14" s="80" t="s">
        <v>109</v>
      </c>
      <c r="BA14" s="69"/>
      <c r="BB14" s="69"/>
      <c r="BC14" s="69"/>
      <c r="BD14" s="69"/>
      <c r="BE14" s="69"/>
    </row>
    <row r="15" spans="1:57" s="68" customFormat="1" ht="21" customHeight="1" thickBot="1" x14ac:dyDescent="0.5">
      <c r="A15" s="1046" t="s">
        <v>116</v>
      </c>
      <c r="B15" s="1047"/>
      <c r="C15" s="1047"/>
      <c r="D15" s="1047"/>
      <c r="E15" s="1047"/>
      <c r="F15" s="1047"/>
      <c r="G15" s="1047"/>
      <c r="H15" s="1047"/>
      <c r="I15" s="1047"/>
      <c r="J15" s="1047"/>
      <c r="K15" s="1047"/>
      <c r="L15" s="1048"/>
      <c r="M15" s="1043">
        <f>SUM(M8:N14)</f>
        <v>630</v>
      </c>
      <c r="N15" s="1039"/>
      <c r="O15" s="83" t="s">
        <v>109</v>
      </c>
      <c r="P15" s="1043">
        <f>SUM(P8:Q14)</f>
        <v>651</v>
      </c>
      <c r="Q15" s="1039"/>
      <c r="R15" s="83" t="s">
        <v>109</v>
      </c>
      <c r="S15" s="1043">
        <f>SUM(S8:T14)</f>
        <v>600</v>
      </c>
      <c r="T15" s="1039"/>
      <c r="U15" s="83" t="s">
        <v>109</v>
      </c>
      <c r="V15" s="1043">
        <f>SUM(V8:W14)</f>
        <v>623</v>
      </c>
      <c r="W15" s="1039"/>
      <c r="X15" s="83" t="s">
        <v>109</v>
      </c>
      <c r="Y15" s="1043">
        <f>SUM(Y8:Z14)</f>
        <v>633</v>
      </c>
      <c r="Z15" s="1039"/>
      <c r="AA15" s="83" t="s">
        <v>109</v>
      </c>
      <c r="AB15" s="1043">
        <f>SUM(AB8:AC14)</f>
        <v>640</v>
      </c>
      <c r="AC15" s="1039"/>
      <c r="AD15" s="83" t="s">
        <v>109</v>
      </c>
      <c r="AE15" s="1043">
        <f>SUM(AE8:AF14)</f>
        <v>836</v>
      </c>
      <c r="AF15" s="1039"/>
      <c r="AG15" s="83" t="s">
        <v>109</v>
      </c>
      <c r="AH15" s="1043">
        <f>SUM(AH8:AI14)</f>
        <v>825</v>
      </c>
      <c r="AI15" s="1039"/>
      <c r="AJ15" s="83" t="s">
        <v>109</v>
      </c>
      <c r="AK15" s="1043">
        <f>SUM(AK8:AL14)</f>
        <v>868</v>
      </c>
      <c r="AL15" s="1039"/>
      <c r="AM15" s="83" t="s">
        <v>109</v>
      </c>
      <c r="AN15" s="1043">
        <f>SUM(AN8:AO14)</f>
        <v>893</v>
      </c>
      <c r="AO15" s="1039"/>
      <c r="AP15" s="83" t="s">
        <v>109</v>
      </c>
      <c r="AQ15" s="1043">
        <f>SUM(AQ8:AR14)</f>
        <v>769</v>
      </c>
      <c r="AR15" s="1039"/>
      <c r="AS15" s="83" t="s">
        <v>109</v>
      </c>
      <c r="AT15" s="1043">
        <f>SUM(AT8:AU14)</f>
        <v>854</v>
      </c>
      <c r="AU15" s="1039"/>
      <c r="AV15" s="84" t="s">
        <v>109</v>
      </c>
      <c r="AW15" s="1044">
        <f>SUM(AW8:AY14)</f>
        <v>8822</v>
      </c>
      <c r="AX15" s="1039"/>
      <c r="AY15" s="1039"/>
      <c r="AZ15" s="85" t="s">
        <v>109</v>
      </c>
      <c r="BA15" s="69"/>
      <c r="BB15" s="69"/>
      <c r="BC15" s="69"/>
      <c r="BD15" s="69"/>
      <c r="BE15" s="69"/>
    </row>
    <row r="16" spans="1:57" s="68" customFormat="1" ht="33.75" customHeight="1" thickBot="1" x14ac:dyDescent="0.5">
      <c r="A16" s="1041" t="s">
        <v>117</v>
      </c>
      <c r="B16" s="1045"/>
      <c r="C16" s="1045"/>
      <c r="D16" s="1045"/>
      <c r="E16" s="1045"/>
      <c r="F16" s="1045"/>
      <c r="G16" s="1045"/>
      <c r="H16" s="1045"/>
      <c r="I16" s="1045"/>
      <c r="J16" s="1045"/>
      <c r="K16" s="1045"/>
      <c r="L16" s="1045"/>
      <c r="M16" s="1036"/>
      <c r="N16" s="1037"/>
      <c r="O16" s="86" t="s">
        <v>109</v>
      </c>
      <c r="P16" s="1036"/>
      <c r="Q16" s="1037"/>
      <c r="R16" s="86" t="s">
        <v>109</v>
      </c>
      <c r="S16" s="1036"/>
      <c r="T16" s="1037"/>
      <c r="U16" s="86" t="s">
        <v>109</v>
      </c>
      <c r="V16" s="1036"/>
      <c r="W16" s="1037"/>
      <c r="X16" s="86" t="s">
        <v>109</v>
      </c>
      <c r="Y16" s="1036"/>
      <c r="Z16" s="1037"/>
      <c r="AA16" s="86" t="s">
        <v>109</v>
      </c>
      <c r="AB16" s="1036"/>
      <c r="AC16" s="1037"/>
      <c r="AD16" s="86" t="s">
        <v>109</v>
      </c>
      <c r="AE16" s="1036"/>
      <c r="AF16" s="1037"/>
      <c r="AG16" s="86" t="s">
        <v>109</v>
      </c>
      <c r="AH16" s="1036"/>
      <c r="AI16" s="1037"/>
      <c r="AJ16" s="86" t="s">
        <v>109</v>
      </c>
      <c r="AK16" s="1036"/>
      <c r="AL16" s="1037"/>
      <c r="AM16" s="86" t="s">
        <v>109</v>
      </c>
      <c r="AN16" s="1036"/>
      <c r="AO16" s="1037"/>
      <c r="AP16" s="86" t="s">
        <v>109</v>
      </c>
      <c r="AQ16" s="1036"/>
      <c r="AR16" s="1037"/>
      <c r="AS16" s="86" t="s">
        <v>109</v>
      </c>
      <c r="AT16" s="1036"/>
      <c r="AU16" s="1037"/>
      <c r="AV16" s="87" t="s">
        <v>109</v>
      </c>
      <c r="AW16" s="1038"/>
      <c r="AX16" s="1037"/>
      <c r="AY16" s="1037"/>
      <c r="AZ16" s="88" t="s">
        <v>109</v>
      </c>
      <c r="BA16" s="69"/>
      <c r="BB16" s="69"/>
      <c r="BC16" s="69"/>
      <c r="BD16" s="69"/>
      <c r="BE16" s="69"/>
    </row>
    <row r="17" spans="1:64" s="68" customFormat="1" ht="21" customHeight="1" x14ac:dyDescent="0.4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row>
    <row r="18" spans="1:64" s="68" customFormat="1" ht="21" customHeight="1" x14ac:dyDescent="0.45">
      <c r="A18" s="1033" t="s">
        <v>118</v>
      </c>
      <c r="B18" s="1028"/>
      <c r="C18" s="1028"/>
      <c r="D18" s="1028"/>
      <c r="E18" s="1028"/>
      <c r="F18" s="1028"/>
      <c r="G18" s="1028"/>
      <c r="H18" s="1028"/>
      <c r="I18" s="1029"/>
      <c r="J18" s="81" t="s">
        <v>119</v>
      </c>
      <c r="K18" s="1039">
        <f>AW7</f>
        <v>365</v>
      </c>
      <c r="L18" s="1039"/>
      <c r="M18" s="1039"/>
      <c r="N18" s="1039"/>
      <c r="O18" s="82" t="s">
        <v>120</v>
      </c>
      <c r="P18" s="89" t="s">
        <v>106</v>
      </c>
      <c r="Q18" s="68" t="s">
        <v>121</v>
      </c>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64" s="68" customFormat="1" ht="21" customHeight="1" x14ac:dyDescent="0.45">
      <c r="A19" s="1033" t="s">
        <v>122</v>
      </c>
      <c r="B19" s="1028"/>
      <c r="C19" s="1028"/>
      <c r="D19" s="1028"/>
      <c r="E19" s="1028"/>
      <c r="F19" s="1028"/>
      <c r="G19" s="1028"/>
      <c r="H19" s="1028"/>
      <c r="I19" s="1029"/>
      <c r="J19" s="74" t="s">
        <v>119</v>
      </c>
      <c r="K19" s="1040">
        <f>AW15</f>
        <v>8822</v>
      </c>
      <c r="L19" s="1040"/>
      <c r="M19" s="1040"/>
      <c r="N19" s="1040"/>
      <c r="O19" s="75" t="s">
        <v>120</v>
      </c>
      <c r="P19" s="90" t="s">
        <v>109</v>
      </c>
      <c r="Q19" s="91" t="s">
        <v>123</v>
      </c>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row>
    <row r="20" spans="1:64" s="68" customFormat="1" ht="21" customHeight="1" x14ac:dyDescent="0.45">
      <c r="A20" s="1033" t="s">
        <v>124</v>
      </c>
      <c r="B20" s="1028"/>
      <c r="C20" s="1028"/>
      <c r="D20" s="1028"/>
      <c r="E20" s="1028"/>
      <c r="F20" s="1028"/>
      <c r="G20" s="1028"/>
      <c r="H20" s="1028"/>
      <c r="I20" s="1029"/>
      <c r="J20" s="73" t="s">
        <v>119</v>
      </c>
      <c r="K20" s="1072">
        <f>ROUNDUP(AW15/AW7,2)</f>
        <v>24.17</v>
      </c>
      <c r="L20" s="1072"/>
      <c r="M20" s="1072"/>
      <c r="N20" s="1072"/>
      <c r="O20" s="71" t="s">
        <v>120</v>
      </c>
      <c r="P20" s="72" t="s">
        <v>125</v>
      </c>
      <c r="Q20" s="91" t="s">
        <v>126</v>
      </c>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row>
    <row r="21" spans="1:64" s="68" customFormat="1" ht="21" customHeight="1" x14ac:dyDescent="0.45">
      <c r="A21" s="1033" t="s">
        <v>127</v>
      </c>
      <c r="B21" s="1028"/>
      <c r="C21" s="1028"/>
      <c r="D21" s="1028"/>
      <c r="E21" s="1028"/>
      <c r="F21" s="1028"/>
      <c r="G21" s="1028"/>
      <c r="H21" s="1028"/>
      <c r="I21" s="1029"/>
      <c r="J21" s="74" t="s">
        <v>119</v>
      </c>
      <c r="K21" s="1071">
        <f>IF(ISERROR(AW11/$K$18),0,ROUNDUP(AW11/$K$18,1))</f>
        <v>4.6999999999999993</v>
      </c>
      <c r="L21" s="1071"/>
      <c r="M21" s="1071"/>
      <c r="N21" s="1071"/>
      <c r="O21" s="75" t="s">
        <v>120</v>
      </c>
      <c r="P21" s="76" t="s">
        <v>125</v>
      </c>
      <c r="Q21" s="91" t="s">
        <v>128</v>
      </c>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row>
    <row r="22" spans="1:64" s="68" customFormat="1" ht="21" customHeight="1" x14ac:dyDescent="0.45">
      <c r="A22" s="1033" t="s">
        <v>129</v>
      </c>
      <c r="B22" s="1028"/>
      <c r="C22" s="1028"/>
      <c r="D22" s="1028"/>
      <c r="E22" s="1028"/>
      <c r="F22" s="1028"/>
      <c r="G22" s="1028"/>
      <c r="H22" s="1028"/>
      <c r="I22" s="1029"/>
      <c r="J22" s="74" t="s">
        <v>119</v>
      </c>
      <c r="K22" s="1071">
        <f>IF(ISERROR(AW12/$K$18),0,ROUNDUP(AW12/$K$18,1))</f>
        <v>5.5</v>
      </c>
      <c r="L22" s="1071"/>
      <c r="M22" s="1071"/>
      <c r="N22" s="1071"/>
      <c r="O22" s="75" t="s">
        <v>120</v>
      </c>
      <c r="P22" s="76" t="s">
        <v>125</v>
      </c>
      <c r="Q22" s="91" t="s">
        <v>130</v>
      </c>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row>
    <row r="23" spans="1:64" s="68" customFormat="1" ht="21" customHeight="1" x14ac:dyDescent="0.45">
      <c r="A23" s="1033" t="s">
        <v>131</v>
      </c>
      <c r="B23" s="1028"/>
      <c r="C23" s="1028"/>
      <c r="D23" s="1028"/>
      <c r="E23" s="1028"/>
      <c r="F23" s="1028"/>
      <c r="G23" s="1028"/>
      <c r="H23" s="1028"/>
      <c r="I23" s="1029"/>
      <c r="J23" s="74" t="s">
        <v>119</v>
      </c>
      <c r="K23" s="1071">
        <f>IF(ISERROR(AW13/$K$18),0,ROUNDUP(AW13/$K$18,1))</f>
        <v>0</v>
      </c>
      <c r="L23" s="1071"/>
      <c r="M23" s="1071"/>
      <c r="N23" s="1071"/>
      <c r="O23" s="75" t="s">
        <v>120</v>
      </c>
      <c r="P23" s="76" t="s">
        <v>125</v>
      </c>
      <c r="Q23" s="91" t="s">
        <v>132</v>
      </c>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row>
    <row r="24" spans="1:64" s="68" customFormat="1" ht="21" customHeight="1" x14ac:dyDescent="0.45">
      <c r="A24" s="1033" t="s">
        <v>133</v>
      </c>
      <c r="B24" s="1028"/>
      <c r="C24" s="1028"/>
      <c r="D24" s="1028"/>
      <c r="E24" s="1028"/>
      <c r="F24" s="1028"/>
      <c r="G24" s="1028"/>
      <c r="H24" s="1028"/>
      <c r="I24" s="1029"/>
      <c r="J24" s="74" t="s">
        <v>119</v>
      </c>
      <c r="K24" s="1071">
        <f>IF(ISERROR(AW14/$K$18),0,ROUNDUP(AW14/$K$18,1))</f>
        <v>0.5</v>
      </c>
      <c r="L24" s="1071"/>
      <c r="M24" s="1071"/>
      <c r="N24" s="1071"/>
      <c r="O24" s="75" t="s">
        <v>120</v>
      </c>
      <c r="P24" s="76" t="s">
        <v>125</v>
      </c>
      <c r="Q24" s="91" t="s">
        <v>134</v>
      </c>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row>
    <row r="25" spans="1:64" s="68" customFormat="1" ht="33" customHeight="1" x14ac:dyDescent="0.45">
      <c r="A25" s="1027" t="s">
        <v>135</v>
      </c>
      <c r="B25" s="1028"/>
      <c r="C25" s="1028"/>
      <c r="D25" s="1028"/>
      <c r="E25" s="1028"/>
      <c r="F25" s="1028"/>
      <c r="G25" s="1028"/>
      <c r="H25" s="1028"/>
      <c r="I25" s="1029"/>
      <c r="J25" s="74" t="s">
        <v>119</v>
      </c>
      <c r="K25" s="1034">
        <v>4</v>
      </c>
      <c r="L25" s="1034"/>
      <c r="M25" s="1034"/>
      <c r="N25" s="1034"/>
      <c r="O25" s="75" t="s">
        <v>120</v>
      </c>
      <c r="P25" s="76" t="s">
        <v>125</v>
      </c>
      <c r="Q25" s="1031" t="s">
        <v>136</v>
      </c>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2"/>
      <c r="AS25" s="1032"/>
      <c r="AT25" s="1032"/>
      <c r="AU25" s="1032"/>
      <c r="AV25" s="1032"/>
      <c r="AW25" s="1032"/>
      <c r="AX25" s="1032"/>
      <c r="AY25" s="1032"/>
      <c r="AZ25" s="1032"/>
      <c r="BA25" s="69"/>
      <c r="BB25" s="69"/>
      <c r="BC25" s="69"/>
      <c r="BD25" s="69"/>
      <c r="BE25" s="69"/>
      <c r="BF25" s="69"/>
      <c r="BG25" s="69"/>
      <c r="BH25" s="69"/>
      <c r="BI25" s="69"/>
    </row>
    <row r="26" spans="1:64" s="68" customFormat="1" ht="33" customHeight="1" x14ac:dyDescent="0.45">
      <c r="A26" s="1027" t="s">
        <v>137</v>
      </c>
      <c r="B26" s="1028"/>
      <c r="C26" s="1028"/>
      <c r="D26" s="1028"/>
      <c r="E26" s="1028"/>
      <c r="F26" s="1028"/>
      <c r="G26" s="1028"/>
      <c r="H26" s="1028"/>
      <c r="I26" s="1029"/>
      <c r="J26" s="74" t="s">
        <v>119</v>
      </c>
      <c r="K26" s="1030">
        <f>K20/4</f>
        <v>6.0425000000000004</v>
      </c>
      <c r="L26" s="1030"/>
      <c r="M26" s="1030"/>
      <c r="N26" s="1030"/>
      <c r="O26" s="75" t="s">
        <v>120</v>
      </c>
      <c r="P26" s="76" t="s">
        <v>125</v>
      </c>
      <c r="Q26" s="1031" t="s">
        <v>138</v>
      </c>
      <c r="R26" s="1032"/>
      <c r="S26" s="1032"/>
      <c r="T26" s="1032"/>
      <c r="U26" s="1032"/>
      <c r="V26" s="1032"/>
      <c r="W26" s="1032"/>
      <c r="X26" s="1032"/>
      <c r="Y26" s="1032"/>
      <c r="Z26" s="1032"/>
      <c r="AA26" s="1032"/>
      <c r="AB26" s="1032"/>
      <c r="AC26" s="1032"/>
      <c r="AD26" s="1032"/>
      <c r="AE26" s="1032"/>
      <c r="AF26" s="1032"/>
      <c r="AG26" s="1032"/>
      <c r="AH26" s="1032"/>
      <c r="AI26" s="1032"/>
      <c r="AJ26" s="1032"/>
      <c r="AK26" s="1032"/>
      <c r="AL26" s="1032"/>
      <c r="AM26" s="1032"/>
      <c r="AN26" s="1032"/>
      <c r="AO26" s="1032"/>
      <c r="AP26" s="1032"/>
      <c r="AQ26" s="1032"/>
      <c r="AR26" s="1032"/>
      <c r="AS26" s="1032"/>
      <c r="AT26" s="1032"/>
      <c r="AU26" s="1032"/>
      <c r="AV26" s="1032"/>
      <c r="AW26" s="1032"/>
      <c r="AX26" s="1032"/>
      <c r="AY26" s="1032"/>
      <c r="AZ26" s="1032"/>
      <c r="BA26" s="69"/>
      <c r="BB26" s="69"/>
      <c r="BC26" s="69"/>
      <c r="BD26" s="69"/>
      <c r="BE26" s="69"/>
      <c r="BF26" s="69"/>
      <c r="BG26" s="69"/>
      <c r="BH26" s="69"/>
      <c r="BI26" s="69"/>
    </row>
    <row r="27" spans="1:64" s="68" customFormat="1" ht="45.75" customHeight="1" x14ac:dyDescent="0.45">
      <c r="A27" s="1027" t="s">
        <v>139</v>
      </c>
      <c r="B27" s="1028"/>
      <c r="C27" s="1028"/>
      <c r="D27" s="1028"/>
      <c r="E27" s="1028"/>
      <c r="F27" s="1028"/>
      <c r="G27" s="1028"/>
      <c r="H27" s="1028"/>
      <c r="I27" s="1029"/>
      <c r="J27" s="74" t="s">
        <v>119</v>
      </c>
      <c r="K27" s="1030">
        <f>(K21/9)+(K22/6)+(K24/2.5)</f>
        <v>1.6388888888888886</v>
      </c>
      <c r="L27" s="1030"/>
      <c r="M27" s="1030"/>
      <c r="N27" s="1030"/>
      <c r="O27" s="75" t="s">
        <v>120</v>
      </c>
      <c r="P27" s="76" t="s">
        <v>125</v>
      </c>
      <c r="Q27" s="1031" t="s">
        <v>140</v>
      </c>
      <c r="R27" s="1032"/>
      <c r="S27" s="1032"/>
      <c r="T27" s="1032"/>
      <c r="U27" s="1032"/>
      <c r="V27" s="1032"/>
      <c r="W27" s="1032"/>
      <c r="X27" s="1032"/>
      <c r="Y27" s="1032"/>
      <c r="Z27" s="1032"/>
      <c r="AA27" s="1032"/>
      <c r="AB27" s="1032"/>
      <c r="AC27" s="1032"/>
      <c r="AD27" s="1032"/>
      <c r="AE27" s="1032"/>
      <c r="AF27" s="1032"/>
      <c r="AG27" s="1032"/>
      <c r="AH27" s="1032"/>
      <c r="AI27" s="1032"/>
      <c r="AJ27" s="1032"/>
      <c r="AK27" s="1032"/>
      <c r="AL27" s="1032"/>
      <c r="AM27" s="1032"/>
      <c r="AN27" s="1032"/>
      <c r="AO27" s="1032"/>
      <c r="AP27" s="1032"/>
      <c r="AQ27" s="1032"/>
      <c r="AR27" s="1032"/>
      <c r="AS27" s="1032"/>
      <c r="AT27" s="1032"/>
      <c r="AU27" s="1032"/>
      <c r="AV27" s="1032"/>
      <c r="AW27" s="1032"/>
      <c r="AX27" s="1032"/>
      <c r="AY27" s="1032"/>
      <c r="AZ27" s="1032"/>
      <c r="BA27" s="69"/>
      <c r="BB27" s="69"/>
      <c r="BC27" s="69"/>
      <c r="BD27" s="69"/>
      <c r="BE27" s="69"/>
      <c r="BF27" s="69"/>
      <c r="BG27" s="69"/>
      <c r="BH27" s="69"/>
      <c r="BI27" s="69"/>
    </row>
    <row r="28" spans="1:64" s="68" customFormat="1" ht="18" customHeight="1" x14ac:dyDescent="0.45">
      <c r="A28" s="68" t="s">
        <v>141</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row>
    <row r="29" spans="1:64" ht="21" customHeight="1" x14ac:dyDescent="0.45">
      <c r="A29" s="65" t="s">
        <v>142</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row>
    <row r="30" spans="1:64" ht="21" customHeight="1" x14ac:dyDescent="0.45">
      <c r="A30" s="1063" t="s">
        <v>143</v>
      </c>
      <c r="B30" s="1063"/>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3"/>
      <c r="Z30" s="1063"/>
      <c r="AA30" s="1063"/>
      <c r="AB30" s="1063"/>
      <c r="AC30" s="1063"/>
      <c r="AD30" s="1063"/>
      <c r="AE30" s="1063"/>
      <c r="AF30" s="1063"/>
      <c r="AG30" s="1063"/>
      <c r="AH30" s="1063"/>
      <c r="AI30" s="1063"/>
      <c r="AJ30" s="1063"/>
      <c r="AK30" s="1063"/>
      <c r="AL30" s="1063"/>
      <c r="AM30" s="1063"/>
      <c r="AN30" s="1063"/>
      <c r="AO30" s="1063"/>
      <c r="AP30" s="1063"/>
      <c r="AQ30" s="1063"/>
      <c r="AR30" s="1063"/>
      <c r="AS30" s="1063"/>
      <c r="AT30" s="1063"/>
      <c r="AU30" s="1063"/>
      <c r="AV30" s="1063"/>
      <c r="AW30" s="1063"/>
      <c r="AX30" s="1063"/>
      <c r="AY30" s="1063"/>
      <c r="AZ30" s="1063"/>
      <c r="BA30" s="67"/>
      <c r="BB30" s="67"/>
      <c r="BC30" s="67"/>
      <c r="BD30" s="67"/>
      <c r="BE30" s="67"/>
    </row>
    <row r="31" spans="1:64" s="68" customFormat="1" ht="17.25" customHeight="1" thickBot="1" x14ac:dyDescent="0.5"/>
    <row r="32" spans="1:64" s="68" customFormat="1" ht="21" customHeight="1" thickBot="1" x14ac:dyDescent="0.5">
      <c r="A32" s="1038" t="s">
        <v>87</v>
      </c>
      <c r="B32" s="1037"/>
      <c r="C32" s="1037"/>
      <c r="D32" s="1037"/>
      <c r="E32" s="1037"/>
      <c r="F32" s="1037"/>
      <c r="G32" s="1037"/>
      <c r="H32" s="1037"/>
      <c r="I32" s="1037"/>
      <c r="J32" s="1037"/>
      <c r="K32" s="1037"/>
      <c r="L32" s="1064"/>
      <c r="M32" s="1036" t="s">
        <v>144</v>
      </c>
      <c r="N32" s="1037"/>
      <c r="O32" s="1037"/>
      <c r="P32" s="1037"/>
      <c r="Q32" s="1037"/>
      <c r="R32" s="1037"/>
      <c r="S32" s="1037"/>
      <c r="T32" s="1037"/>
      <c r="U32" s="1037"/>
      <c r="V32" s="1037"/>
      <c r="W32" s="1037"/>
      <c r="X32" s="1037"/>
      <c r="Y32" s="1037"/>
      <c r="Z32" s="1037"/>
      <c r="AA32" s="1037"/>
      <c r="AB32" s="1065"/>
      <c r="AC32" s="1066" t="s">
        <v>145</v>
      </c>
      <c r="AD32" s="1067"/>
      <c r="AE32" s="1067"/>
      <c r="AF32" s="1067"/>
      <c r="AG32" s="1067"/>
      <c r="AH32" s="1067"/>
      <c r="AI32" s="1067"/>
      <c r="AJ32" s="1067"/>
      <c r="AK32" s="1068" t="s">
        <v>90</v>
      </c>
      <c r="AL32" s="1069"/>
      <c r="AM32" s="1069"/>
      <c r="AN32" s="1069"/>
      <c r="AO32" s="1069"/>
      <c r="AP32" s="1069"/>
      <c r="AQ32" s="1069"/>
      <c r="AR32" s="1069"/>
      <c r="AS32" s="1069"/>
      <c r="AT32" s="1069"/>
      <c r="AU32" s="1069"/>
      <c r="AV32" s="1069"/>
      <c r="AW32" s="1069"/>
      <c r="AX32" s="1069"/>
      <c r="AY32" s="1069"/>
      <c r="AZ32" s="1070"/>
    </row>
    <row r="33" spans="1:64" s="68" customFormat="1" ht="33.75" customHeight="1" thickBot="1" x14ac:dyDescent="0.5">
      <c r="A33" s="1054" t="s">
        <v>91</v>
      </c>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1055"/>
      <c r="AM33" s="1055"/>
      <c r="AN33" s="1055"/>
      <c r="AO33" s="1055"/>
      <c r="AP33" s="1055"/>
      <c r="AQ33" s="1055"/>
      <c r="AR33" s="1055"/>
      <c r="AS33" s="1055"/>
      <c r="AT33" s="1055"/>
      <c r="AU33" s="1055"/>
      <c r="AV33" s="1055"/>
      <c r="AW33" s="1056"/>
      <c r="AX33" s="1056"/>
      <c r="AY33" s="1056"/>
      <c r="AZ33" s="1057"/>
      <c r="BA33" s="69"/>
      <c r="BB33" s="69"/>
      <c r="BC33" s="69"/>
      <c r="BD33" s="69"/>
      <c r="BE33" s="69"/>
    </row>
    <row r="34" spans="1:64" s="68" customFormat="1" ht="21" customHeight="1" x14ac:dyDescent="0.45">
      <c r="A34" s="70"/>
      <c r="B34" s="71"/>
      <c r="C34" s="71"/>
      <c r="D34" s="71"/>
      <c r="E34" s="71"/>
      <c r="F34" s="71"/>
      <c r="G34" s="71"/>
      <c r="H34" s="71"/>
      <c r="I34" s="71"/>
      <c r="J34" s="71"/>
      <c r="K34" s="71"/>
      <c r="L34" s="72"/>
      <c r="M34" s="1058" t="s">
        <v>92</v>
      </c>
      <c r="N34" s="1058"/>
      <c r="O34" s="1058"/>
      <c r="P34" s="1058" t="s">
        <v>93</v>
      </c>
      <c r="Q34" s="1058"/>
      <c r="R34" s="1058"/>
      <c r="S34" s="1058" t="s">
        <v>94</v>
      </c>
      <c r="T34" s="1058"/>
      <c r="U34" s="1058"/>
      <c r="V34" s="1058" t="s">
        <v>95</v>
      </c>
      <c r="W34" s="1058"/>
      <c r="X34" s="1058"/>
      <c r="Y34" s="1058" t="s">
        <v>96</v>
      </c>
      <c r="Z34" s="1058"/>
      <c r="AA34" s="1058"/>
      <c r="AB34" s="1058" t="s">
        <v>97</v>
      </c>
      <c r="AC34" s="1058"/>
      <c r="AD34" s="1058"/>
      <c r="AE34" s="1058" t="s">
        <v>98</v>
      </c>
      <c r="AF34" s="1058"/>
      <c r="AG34" s="1058"/>
      <c r="AH34" s="1058" t="s">
        <v>99</v>
      </c>
      <c r="AI34" s="1058"/>
      <c r="AJ34" s="1058"/>
      <c r="AK34" s="1058" t="s">
        <v>100</v>
      </c>
      <c r="AL34" s="1058"/>
      <c r="AM34" s="1058"/>
      <c r="AN34" s="1058" t="s">
        <v>101</v>
      </c>
      <c r="AO34" s="1058"/>
      <c r="AP34" s="1058"/>
      <c r="AQ34" s="1058" t="s">
        <v>102</v>
      </c>
      <c r="AR34" s="1058"/>
      <c r="AS34" s="1058"/>
      <c r="AT34" s="1058" t="s">
        <v>103</v>
      </c>
      <c r="AU34" s="1058"/>
      <c r="AV34" s="1059"/>
      <c r="AW34" s="1060" t="s">
        <v>104</v>
      </c>
      <c r="AX34" s="1061"/>
      <c r="AY34" s="1061"/>
      <c r="AZ34" s="1062"/>
      <c r="BA34" s="69"/>
      <c r="BB34" s="69"/>
      <c r="BC34" s="69"/>
      <c r="BD34" s="69"/>
      <c r="BE34" s="69"/>
    </row>
    <row r="35" spans="1:64" s="68" customFormat="1" ht="21" customHeight="1" x14ac:dyDescent="0.45">
      <c r="A35" s="1052" t="s">
        <v>105</v>
      </c>
      <c r="B35" s="1028"/>
      <c r="C35" s="1028"/>
      <c r="D35" s="1028"/>
      <c r="E35" s="1028"/>
      <c r="F35" s="1028"/>
      <c r="G35" s="1028"/>
      <c r="H35" s="1028"/>
      <c r="I35" s="1028"/>
      <c r="J35" s="1028"/>
      <c r="K35" s="1028"/>
      <c r="L35" s="1029"/>
      <c r="M35" s="1053">
        <v>30</v>
      </c>
      <c r="N35" s="1040"/>
      <c r="O35" s="76" t="s">
        <v>106</v>
      </c>
      <c r="P35" s="1053">
        <v>31</v>
      </c>
      <c r="Q35" s="1040"/>
      <c r="R35" s="76" t="s">
        <v>106</v>
      </c>
      <c r="S35" s="1053">
        <v>30</v>
      </c>
      <c r="T35" s="1040"/>
      <c r="U35" s="76" t="s">
        <v>106</v>
      </c>
      <c r="V35" s="1053">
        <v>31</v>
      </c>
      <c r="W35" s="1040"/>
      <c r="X35" s="76" t="s">
        <v>106</v>
      </c>
      <c r="Y35" s="1053">
        <v>31</v>
      </c>
      <c r="Z35" s="1040"/>
      <c r="AA35" s="76" t="s">
        <v>106</v>
      </c>
      <c r="AB35" s="1053">
        <v>30</v>
      </c>
      <c r="AC35" s="1040"/>
      <c r="AD35" s="76" t="s">
        <v>106</v>
      </c>
      <c r="AE35" s="1053">
        <v>31</v>
      </c>
      <c r="AF35" s="1040"/>
      <c r="AG35" s="76" t="s">
        <v>106</v>
      </c>
      <c r="AH35" s="1053">
        <v>30</v>
      </c>
      <c r="AI35" s="1040"/>
      <c r="AJ35" s="76" t="s">
        <v>106</v>
      </c>
      <c r="AK35" s="1053">
        <v>31</v>
      </c>
      <c r="AL35" s="1040"/>
      <c r="AM35" s="76" t="s">
        <v>106</v>
      </c>
      <c r="AN35" s="1053">
        <v>31</v>
      </c>
      <c r="AO35" s="1040"/>
      <c r="AP35" s="76" t="s">
        <v>106</v>
      </c>
      <c r="AQ35" s="1053">
        <v>28</v>
      </c>
      <c r="AR35" s="1040"/>
      <c r="AS35" s="76" t="s">
        <v>106</v>
      </c>
      <c r="AT35" s="1053">
        <v>31</v>
      </c>
      <c r="AU35" s="1040"/>
      <c r="AV35" s="75" t="s">
        <v>106</v>
      </c>
      <c r="AW35" s="1051">
        <f t="shared" ref="AW35:AW42" si="1">M35+P35+S35+V35+Y35+AB35+AE35+AH35+AK35+AN35+AQ35+AT35</f>
        <v>365</v>
      </c>
      <c r="AX35" s="1040"/>
      <c r="AY35" s="1040"/>
      <c r="AZ35" s="77" t="s">
        <v>106</v>
      </c>
      <c r="BA35" s="69"/>
      <c r="BB35" s="69"/>
      <c r="BC35" s="69"/>
      <c r="BD35" s="69"/>
      <c r="BE35" s="69"/>
    </row>
    <row r="36" spans="1:64" s="68" customFormat="1" ht="21" customHeight="1" x14ac:dyDescent="0.45">
      <c r="A36" s="1052" t="s">
        <v>107</v>
      </c>
      <c r="B36" s="1028"/>
      <c r="C36" s="1028"/>
      <c r="D36" s="1028"/>
      <c r="E36" s="1028"/>
      <c r="F36" s="1028"/>
      <c r="G36" s="1028"/>
      <c r="H36" s="1028"/>
      <c r="I36" s="1028"/>
      <c r="J36" s="1028"/>
      <c r="K36" s="1028"/>
      <c r="L36" s="1029"/>
      <c r="M36" s="1049">
        <v>240</v>
      </c>
      <c r="N36" s="1050"/>
      <c r="O36" s="78" t="s">
        <v>108</v>
      </c>
      <c r="P36" s="1049">
        <v>248</v>
      </c>
      <c r="Q36" s="1050"/>
      <c r="R36" s="78" t="s">
        <v>108</v>
      </c>
      <c r="S36" s="1049">
        <v>210</v>
      </c>
      <c r="T36" s="1050"/>
      <c r="U36" s="78" t="s">
        <v>108</v>
      </c>
      <c r="V36" s="1049">
        <v>220</v>
      </c>
      <c r="W36" s="1050"/>
      <c r="X36" s="78" t="s">
        <v>108</v>
      </c>
      <c r="Y36" s="1049">
        <v>230</v>
      </c>
      <c r="Z36" s="1050"/>
      <c r="AA36" s="78" t="s">
        <v>108</v>
      </c>
      <c r="AB36" s="1049">
        <v>217</v>
      </c>
      <c r="AC36" s="1050"/>
      <c r="AD36" s="78" t="s">
        <v>108</v>
      </c>
      <c r="AE36" s="1049">
        <v>319</v>
      </c>
      <c r="AF36" s="1050"/>
      <c r="AG36" s="78" t="s">
        <v>108</v>
      </c>
      <c r="AH36" s="1049">
        <v>300</v>
      </c>
      <c r="AI36" s="1050"/>
      <c r="AJ36" s="78" t="s">
        <v>108</v>
      </c>
      <c r="AK36" s="1049">
        <v>333</v>
      </c>
      <c r="AL36" s="1050"/>
      <c r="AM36" s="78" t="s">
        <v>108</v>
      </c>
      <c r="AN36" s="1049">
        <v>361</v>
      </c>
      <c r="AO36" s="1050"/>
      <c r="AP36" s="78" t="s">
        <v>108</v>
      </c>
      <c r="AQ36" s="1049">
        <v>312</v>
      </c>
      <c r="AR36" s="1050"/>
      <c r="AS36" s="78" t="s">
        <v>108</v>
      </c>
      <c r="AT36" s="1049">
        <v>345</v>
      </c>
      <c r="AU36" s="1050"/>
      <c r="AV36" s="79" t="s">
        <v>108</v>
      </c>
      <c r="AW36" s="1051">
        <f t="shared" si="1"/>
        <v>3335</v>
      </c>
      <c r="AX36" s="1040"/>
      <c r="AY36" s="1040"/>
      <c r="AZ36" s="80" t="s">
        <v>109</v>
      </c>
      <c r="BA36" s="69"/>
      <c r="BB36" s="69"/>
      <c r="BC36" s="69"/>
      <c r="BD36" s="69"/>
      <c r="BE36" s="69"/>
    </row>
    <row r="37" spans="1:64" s="68" customFormat="1" ht="21" customHeight="1" x14ac:dyDescent="0.45">
      <c r="A37" s="1052" t="s">
        <v>110</v>
      </c>
      <c r="B37" s="1028"/>
      <c r="C37" s="1028"/>
      <c r="D37" s="1028"/>
      <c r="E37" s="1028"/>
      <c r="F37" s="1028"/>
      <c r="G37" s="1028"/>
      <c r="H37" s="1028"/>
      <c r="I37" s="1028"/>
      <c r="J37" s="1028"/>
      <c r="K37" s="1028"/>
      <c r="L37" s="1029"/>
      <c r="M37" s="1049"/>
      <c r="N37" s="1050"/>
      <c r="O37" s="78" t="s">
        <v>108</v>
      </c>
      <c r="P37" s="1049"/>
      <c r="Q37" s="1050"/>
      <c r="R37" s="78" t="s">
        <v>108</v>
      </c>
      <c r="S37" s="1049"/>
      <c r="T37" s="1050"/>
      <c r="U37" s="78" t="s">
        <v>108</v>
      </c>
      <c r="V37" s="1049"/>
      <c r="W37" s="1050"/>
      <c r="X37" s="78" t="s">
        <v>108</v>
      </c>
      <c r="Y37" s="1049"/>
      <c r="Z37" s="1050"/>
      <c r="AA37" s="78" t="s">
        <v>108</v>
      </c>
      <c r="AB37" s="1049"/>
      <c r="AC37" s="1050"/>
      <c r="AD37" s="78" t="s">
        <v>108</v>
      </c>
      <c r="AE37" s="1049"/>
      <c r="AF37" s="1050"/>
      <c r="AG37" s="78" t="s">
        <v>108</v>
      </c>
      <c r="AH37" s="1049"/>
      <c r="AI37" s="1050"/>
      <c r="AJ37" s="78" t="s">
        <v>108</v>
      </c>
      <c r="AK37" s="1049"/>
      <c r="AL37" s="1050"/>
      <c r="AM37" s="78" t="s">
        <v>108</v>
      </c>
      <c r="AN37" s="1049"/>
      <c r="AO37" s="1050"/>
      <c r="AP37" s="78" t="s">
        <v>108</v>
      </c>
      <c r="AQ37" s="1049"/>
      <c r="AR37" s="1050"/>
      <c r="AS37" s="78" t="s">
        <v>108</v>
      </c>
      <c r="AT37" s="1049"/>
      <c r="AU37" s="1050"/>
      <c r="AV37" s="79" t="s">
        <v>108</v>
      </c>
      <c r="AW37" s="1051">
        <f t="shared" si="1"/>
        <v>0</v>
      </c>
      <c r="AX37" s="1040"/>
      <c r="AY37" s="1040"/>
      <c r="AZ37" s="80" t="s">
        <v>109</v>
      </c>
      <c r="BA37" s="69"/>
      <c r="BB37" s="69"/>
      <c r="BC37" s="69"/>
      <c r="BD37" s="69"/>
      <c r="BE37" s="69"/>
    </row>
    <row r="38" spans="1:64" s="68" customFormat="1" ht="21" customHeight="1" x14ac:dyDescent="0.45">
      <c r="A38" s="1046" t="s">
        <v>111</v>
      </c>
      <c r="B38" s="1047"/>
      <c r="C38" s="1047"/>
      <c r="D38" s="1047"/>
      <c r="E38" s="1047"/>
      <c r="F38" s="1047"/>
      <c r="G38" s="1047"/>
      <c r="H38" s="1047"/>
      <c r="I38" s="1047"/>
      <c r="J38" s="1047"/>
      <c r="K38" s="1047"/>
      <c r="L38" s="1048"/>
      <c r="M38" s="1049">
        <v>120</v>
      </c>
      <c r="N38" s="1050"/>
      <c r="O38" s="78" t="s">
        <v>108</v>
      </c>
      <c r="P38" s="1049">
        <v>124</v>
      </c>
      <c r="Q38" s="1050"/>
      <c r="R38" s="78" t="s">
        <v>108</v>
      </c>
      <c r="S38" s="1049">
        <v>120</v>
      </c>
      <c r="T38" s="1050"/>
      <c r="U38" s="78" t="s">
        <v>108</v>
      </c>
      <c r="V38" s="1049">
        <v>124</v>
      </c>
      <c r="W38" s="1050"/>
      <c r="X38" s="78" t="s">
        <v>108</v>
      </c>
      <c r="Y38" s="1049">
        <v>124</v>
      </c>
      <c r="Z38" s="1050"/>
      <c r="AA38" s="78" t="s">
        <v>108</v>
      </c>
      <c r="AB38" s="1049">
        <v>120</v>
      </c>
      <c r="AC38" s="1050"/>
      <c r="AD38" s="78" t="s">
        <v>108</v>
      </c>
      <c r="AE38" s="1049">
        <v>126</v>
      </c>
      <c r="AF38" s="1050"/>
      <c r="AG38" s="78" t="s">
        <v>108</v>
      </c>
      <c r="AH38" s="1049">
        <v>150</v>
      </c>
      <c r="AI38" s="1050"/>
      <c r="AJ38" s="78" t="s">
        <v>108</v>
      </c>
      <c r="AK38" s="1049">
        <v>159</v>
      </c>
      <c r="AL38" s="1050"/>
      <c r="AM38" s="78" t="s">
        <v>108</v>
      </c>
      <c r="AN38" s="1049">
        <v>172</v>
      </c>
      <c r="AO38" s="1050"/>
      <c r="AP38" s="78" t="s">
        <v>108</v>
      </c>
      <c r="AQ38" s="1049">
        <v>140</v>
      </c>
      <c r="AR38" s="1050"/>
      <c r="AS38" s="78" t="s">
        <v>108</v>
      </c>
      <c r="AT38" s="1049">
        <v>155</v>
      </c>
      <c r="AU38" s="1050"/>
      <c r="AV38" s="79" t="s">
        <v>108</v>
      </c>
      <c r="AW38" s="1051">
        <f t="shared" si="1"/>
        <v>1634</v>
      </c>
      <c r="AX38" s="1040"/>
      <c r="AY38" s="1040"/>
      <c r="AZ38" s="80" t="s">
        <v>109</v>
      </c>
      <c r="BA38" s="69"/>
      <c r="BB38" s="69"/>
      <c r="BC38" s="69"/>
      <c r="BD38" s="69"/>
      <c r="BE38" s="69"/>
    </row>
    <row r="39" spans="1:64" s="68" customFormat="1" ht="21" customHeight="1" x14ac:dyDescent="0.45">
      <c r="A39" s="1046" t="s">
        <v>112</v>
      </c>
      <c r="B39" s="1047"/>
      <c r="C39" s="1047"/>
      <c r="D39" s="1047"/>
      <c r="E39" s="1047"/>
      <c r="F39" s="1047"/>
      <c r="G39" s="1047"/>
      <c r="H39" s="1047"/>
      <c r="I39" s="1047"/>
      <c r="J39" s="1047"/>
      <c r="K39" s="1047"/>
      <c r="L39" s="1048"/>
      <c r="M39" s="1049">
        <v>131</v>
      </c>
      <c r="N39" s="1050"/>
      <c r="O39" s="78" t="s">
        <v>108</v>
      </c>
      <c r="P39" s="1049">
        <v>133</v>
      </c>
      <c r="Q39" s="1050"/>
      <c r="R39" s="78" t="s">
        <v>108</v>
      </c>
      <c r="S39" s="1049">
        <v>124</v>
      </c>
      <c r="T39" s="1050"/>
      <c r="U39" s="78" t="s">
        <v>108</v>
      </c>
      <c r="V39" s="1049">
        <v>130</v>
      </c>
      <c r="W39" s="1050"/>
      <c r="X39" s="78" t="s">
        <v>108</v>
      </c>
      <c r="Y39" s="1049">
        <v>135</v>
      </c>
      <c r="Z39" s="1050"/>
      <c r="AA39" s="78" t="s">
        <v>108</v>
      </c>
      <c r="AB39" s="1049">
        <v>137</v>
      </c>
      <c r="AC39" s="1050"/>
      <c r="AD39" s="78" t="s">
        <v>108</v>
      </c>
      <c r="AE39" s="1049">
        <v>196</v>
      </c>
      <c r="AF39" s="1050"/>
      <c r="AG39" s="78" t="s">
        <v>108</v>
      </c>
      <c r="AH39" s="1049">
        <v>179</v>
      </c>
      <c r="AI39" s="1050"/>
      <c r="AJ39" s="78" t="s">
        <v>108</v>
      </c>
      <c r="AK39" s="1049">
        <v>174</v>
      </c>
      <c r="AL39" s="1050"/>
      <c r="AM39" s="78" t="s">
        <v>108</v>
      </c>
      <c r="AN39" s="1049">
        <v>170</v>
      </c>
      <c r="AO39" s="1050"/>
      <c r="AP39" s="78" t="s">
        <v>108</v>
      </c>
      <c r="AQ39" s="1049">
        <v>160</v>
      </c>
      <c r="AR39" s="1050"/>
      <c r="AS39" s="78" t="s">
        <v>108</v>
      </c>
      <c r="AT39" s="1049">
        <v>177</v>
      </c>
      <c r="AU39" s="1050"/>
      <c r="AV39" s="79" t="s">
        <v>108</v>
      </c>
      <c r="AW39" s="1051">
        <f t="shared" si="1"/>
        <v>1846</v>
      </c>
      <c r="AX39" s="1040"/>
      <c r="AY39" s="1040"/>
      <c r="AZ39" s="80" t="s">
        <v>109</v>
      </c>
      <c r="BA39" s="69"/>
      <c r="BB39" s="69"/>
      <c r="BC39" s="69"/>
      <c r="BD39" s="69"/>
      <c r="BE39" s="69"/>
    </row>
    <row r="40" spans="1:64" s="68" customFormat="1" ht="21" customHeight="1" x14ac:dyDescent="0.45">
      <c r="A40" s="1046" t="s">
        <v>113</v>
      </c>
      <c r="B40" s="1047"/>
      <c r="C40" s="1047"/>
      <c r="D40" s="1047"/>
      <c r="E40" s="1047"/>
      <c r="F40" s="1047"/>
      <c r="G40" s="1047"/>
      <c r="H40" s="1047"/>
      <c r="I40" s="1047"/>
      <c r="J40" s="1047"/>
      <c r="K40" s="1047"/>
      <c r="L40" s="1048"/>
      <c r="M40" s="1049">
        <v>168</v>
      </c>
      <c r="N40" s="1050"/>
      <c r="O40" s="78" t="s">
        <v>108</v>
      </c>
      <c r="P40" s="1049">
        <v>173</v>
      </c>
      <c r="Q40" s="1050"/>
      <c r="R40" s="78" t="s">
        <v>108</v>
      </c>
      <c r="S40" s="1049">
        <v>159</v>
      </c>
      <c r="T40" s="1050"/>
      <c r="U40" s="78" t="s">
        <v>108</v>
      </c>
      <c r="V40" s="1049">
        <v>161</v>
      </c>
      <c r="W40" s="1050"/>
      <c r="X40" s="78" t="s">
        <v>108</v>
      </c>
      <c r="Y40" s="1049">
        <v>173</v>
      </c>
      <c r="Z40" s="1050"/>
      <c r="AA40" s="78" t="s">
        <v>108</v>
      </c>
      <c r="AB40" s="1049">
        <v>192</v>
      </c>
      <c r="AC40" s="1050"/>
      <c r="AD40" s="78" t="s">
        <v>108</v>
      </c>
      <c r="AE40" s="1049">
        <v>232</v>
      </c>
      <c r="AF40" s="1050"/>
      <c r="AG40" s="78" t="s">
        <v>108</v>
      </c>
      <c r="AH40" s="1049">
        <v>200</v>
      </c>
      <c r="AI40" s="1050"/>
      <c r="AJ40" s="78" t="s">
        <v>108</v>
      </c>
      <c r="AK40" s="1049">
        <v>208</v>
      </c>
      <c r="AL40" s="1050"/>
      <c r="AM40" s="78" t="s">
        <v>108</v>
      </c>
      <c r="AN40" s="1049">
        <v>187</v>
      </c>
      <c r="AO40" s="1050"/>
      <c r="AP40" s="78" t="s">
        <v>108</v>
      </c>
      <c r="AQ40" s="1049">
        <v>163</v>
      </c>
      <c r="AR40" s="1050"/>
      <c r="AS40" s="78" t="s">
        <v>108</v>
      </c>
      <c r="AT40" s="1049">
        <v>178</v>
      </c>
      <c r="AU40" s="1050"/>
      <c r="AV40" s="79" t="s">
        <v>108</v>
      </c>
      <c r="AW40" s="1051">
        <f t="shared" si="1"/>
        <v>2194</v>
      </c>
      <c r="AX40" s="1040"/>
      <c r="AY40" s="1040"/>
      <c r="AZ40" s="80" t="s">
        <v>109</v>
      </c>
      <c r="BA40" s="69"/>
      <c r="BB40" s="69"/>
      <c r="BC40" s="69"/>
      <c r="BD40" s="69"/>
      <c r="BE40" s="69"/>
    </row>
    <row r="41" spans="1:64" s="68" customFormat="1" ht="21" customHeight="1" x14ac:dyDescent="0.45">
      <c r="A41" s="1052" t="s">
        <v>114</v>
      </c>
      <c r="B41" s="1028"/>
      <c r="C41" s="1028"/>
      <c r="D41" s="1028"/>
      <c r="E41" s="1028"/>
      <c r="F41" s="1028"/>
      <c r="G41" s="1028"/>
      <c r="H41" s="1028"/>
      <c r="I41" s="1028"/>
      <c r="J41" s="1028"/>
      <c r="K41" s="1028"/>
      <c r="L41" s="1029"/>
      <c r="M41" s="1049"/>
      <c r="N41" s="1050"/>
      <c r="O41" s="78" t="s">
        <v>108</v>
      </c>
      <c r="P41" s="1049"/>
      <c r="Q41" s="1050"/>
      <c r="R41" s="78" t="s">
        <v>108</v>
      </c>
      <c r="S41" s="1049"/>
      <c r="T41" s="1050"/>
      <c r="U41" s="78" t="s">
        <v>108</v>
      </c>
      <c r="V41" s="1049"/>
      <c r="W41" s="1050"/>
      <c r="X41" s="78" t="s">
        <v>108</v>
      </c>
      <c r="Y41" s="1049"/>
      <c r="Z41" s="1050"/>
      <c r="AA41" s="78" t="s">
        <v>108</v>
      </c>
      <c r="AB41" s="1049"/>
      <c r="AC41" s="1050"/>
      <c r="AD41" s="78" t="s">
        <v>108</v>
      </c>
      <c r="AE41" s="1049"/>
      <c r="AF41" s="1050"/>
      <c r="AG41" s="78" t="s">
        <v>108</v>
      </c>
      <c r="AH41" s="1049"/>
      <c r="AI41" s="1050"/>
      <c r="AJ41" s="78" t="s">
        <v>108</v>
      </c>
      <c r="AK41" s="1049"/>
      <c r="AL41" s="1050"/>
      <c r="AM41" s="78" t="s">
        <v>108</v>
      </c>
      <c r="AN41" s="1049"/>
      <c r="AO41" s="1050"/>
      <c r="AP41" s="78" t="s">
        <v>108</v>
      </c>
      <c r="AQ41" s="1049"/>
      <c r="AR41" s="1050"/>
      <c r="AS41" s="78" t="s">
        <v>108</v>
      </c>
      <c r="AT41" s="1049"/>
      <c r="AU41" s="1050"/>
      <c r="AV41" s="79" t="s">
        <v>108</v>
      </c>
      <c r="AW41" s="1051">
        <f t="shared" si="1"/>
        <v>0</v>
      </c>
      <c r="AX41" s="1040"/>
      <c r="AY41" s="1040"/>
      <c r="AZ41" s="80" t="s">
        <v>109</v>
      </c>
      <c r="BA41" s="69"/>
      <c r="BB41" s="69"/>
      <c r="BC41" s="69"/>
      <c r="BD41" s="69"/>
      <c r="BE41" s="69"/>
    </row>
    <row r="42" spans="1:64" s="68" customFormat="1" ht="21" customHeight="1" x14ac:dyDescent="0.45">
      <c r="A42" s="1052" t="s">
        <v>115</v>
      </c>
      <c r="B42" s="1028"/>
      <c r="C42" s="1028"/>
      <c r="D42" s="1028"/>
      <c r="E42" s="1028"/>
      <c r="F42" s="1028"/>
      <c r="G42" s="1028"/>
      <c r="H42" s="1028"/>
      <c r="I42" s="1028"/>
      <c r="J42" s="1028"/>
      <c r="K42" s="1028"/>
      <c r="L42" s="1029"/>
      <c r="M42" s="1049"/>
      <c r="N42" s="1050"/>
      <c r="O42" s="78" t="s">
        <v>108</v>
      </c>
      <c r="P42" s="1049"/>
      <c r="Q42" s="1050"/>
      <c r="R42" s="78" t="s">
        <v>108</v>
      </c>
      <c r="S42" s="1049"/>
      <c r="T42" s="1050"/>
      <c r="U42" s="78" t="s">
        <v>108</v>
      </c>
      <c r="V42" s="1049"/>
      <c r="W42" s="1050"/>
      <c r="X42" s="78" t="s">
        <v>108</v>
      </c>
      <c r="Y42" s="1049"/>
      <c r="Z42" s="1050"/>
      <c r="AA42" s="78" t="s">
        <v>108</v>
      </c>
      <c r="AB42" s="1049"/>
      <c r="AC42" s="1050"/>
      <c r="AD42" s="78" t="s">
        <v>108</v>
      </c>
      <c r="AE42" s="1049"/>
      <c r="AF42" s="1050"/>
      <c r="AG42" s="78" t="s">
        <v>108</v>
      </c>
      <c r="AH42" s="1049">
        <v>30</v>
      </c>
      <c r="AI42" s="1050"/>
      <c r="AJ42" s="78" t="s">
        <v>108</v>
      </c>
      <c r="AK42" s="1049">
        <v>31</v>
      </c>
      <c r="AL42" s="1050"/>
      <c r="AM42" s="78" t="s">
        <v>108</v>
      </c>
      <c r="AN42" s="1049">
        <v>31</v>
      </c>
      <c r="AO42" s="1050"/>
      <c r="AP42" s="78" t="s">
        <v>108</v>
      </c>
      <c r="AQ42" s="1049">
        <v>28</v>
      </c>
      <c r="AR42" s="1050"/>
      <c r="AS42" s="78" t="s">
        <v>108</v>
      </c>
      <c r="AT42" s="1049">
        <v>31</v>
      </c>
      <c r="AU42" s="1050"/>
      <c r="AV42" s="79" t="s">
        <v>108</v>
      </c>
      <c r="AW42" s="1051">
        <f t="shared" si="1"/>
        <v>151</v>
      </c>
      <c r="AX42" s="1040"/>
      <c r="AY42" s="1040"/>
      <c r="AZ42" s="80" t="s">
        <v>109</v>
      </c>
      <c r="BA42" s="69"/>
      <c r="BB42" s="69"/>
      <c r="BC42" s="69"/>
      <c r="BD42" s="69"/>
      <c r="BE42" s="69"/>
    </row>
    <row r="43" spans="1:64" s="68" customFormat="1" ht="21" customHeight="1" thickBot="1" x14ac:dyDescent="0.5">
      <c r="A43" s="1046" t="s">
        <v>116</v>
      </c>
      <c r="B43" s="1047"/>
      <c r="C43" s="1047"/>
      <c r="D43" s="1047"/>
      <c r="E43" s="1047"/>
      <c r="F43" s="1047"/>
      <c r="G43" s="1047"/>
      <c r="H43" s="1047"/>
      <c r="I43" s="1047"/>
      <c r="J43" s="1047"/>
      <c r="K43" s="1047"/>
      <c r="L43" s="1048"/>
      <c r="M43" s="1043">
        <f>SUM(M36:N42)</f>
        <v>659</v>
      </c>
      <c r="N43" s="1039"/>
      <c r="O43" s="83" t="s">
        <v>109</v>
      </c>
      <c r="P43" s="1043">
        <f>SUM(P36:Q42)</f>
        <v>678</v>
      </c>
      <c r="Q43" s="1039"/>
      <c r="R43" s="83" t="s">
        <v>109</v>
      </c>
      <c r="S43" s="1043">
        <f>SUM(S36:T42)</f>
        <v>613</v>
      </c>
      <c r="T43" s="1039"/>
      <c r="U43" s="83" t="s">
        <v>109</v>
      </c>
      <c r="V43" s="1043">
        <f>SUM(V36:W42)</f>
        <v>635</v>
      </c>
      <c r="W43" s="1039"/>
      <c r="X43" s="83" t="s">
        <v>109</v>
      </c>
      <c r="Y43" s="1043">
        <f>SUM(Y36:Z42)</f>
        <v>662</v>
      </c>
      <c r="Z43" s="1039"/>
      <c r="AA43" s="83" t="s">
        <v>109</v>
      </c>
      <c r="AB43" s="1043">
        <f>SUM(AB36:AC42)</f>
        <v>666</v>
      </c>
      <c r="AC43" s="1039"/>
      <c r="AD43" s="83" t="s">
        <v>109</v>
      </c>
      <c r="AE43" s="1043">
        <f>SUM(AE36:AF42)</f>
        <v>873</v>
      </c>
      <c r="AF43" s="1039"/>
      <c r="AG43" s="83" t="s">
        <v>109</v>
      </c>
      <c r="AH43" s="1043">
        <f>SUM(AH36:AI42)</f>
        <v>859</v>
      </c>
      <c r="AI43" s="1039"/>
      <c r="AJ43" s="83" t="s">
        <v>109</v>
      </c>
      <c r="AK43" s="1043">
        <f>SUM(AK36:AL42)</f>
        <v>905</v>
      </c>
      <c r="AL43" s="1039"/>
      <c r="AM43" s="83" t="s">
        <v>109</v>
      </c>
      <c r="AN43" s="1043">
        <f>SUM(AN36:AO42)</f>
        <v>921</v>
      </c>
      <c r="AO43" s="1039"/>
      <c r="AP43" s="83" t="s">
        <v>109</v>
      </c>
      <c r="AQ43" s="1043">
        <f>SUM(AQ36:AR42)</f>
        <v>803</v>
      </c>
      <c r="AR43" s="1039"/>
      <c r="AS43" s="83" t="s">
        <v>109</v>
      </c>
      <c r="AT43" s="1043">
        <f>SUM(AT36:AU42)</f>
        <v>886</v>
      </c>
      <c r="AU43" s="1039"/>
      <c r="AV43" s="84" t="s">
        <v>109</v>
      </c>
      <c r="AW43" s="1044">
        <f>SUM(AW36:AY42)</f>
        <v>9160</v>
      </c>
      <c r="AX43" s="1039"/>
      <c r="AY43" s="1039"/>
      <c r="AZ43" s="85" t="s">
        <v>109</v>
      </c>
      <c r="BA43" s="69"/>
      <c r="BB43" s="69"/>
      <c r="BC43" s="69"/>
      <c r="BD43" s="69"/>
      <c r="BE43" s="69"/>
    </row>
    <row r="44" spans="1:64" s="68" customFormat="1" ht="33.75" customHeight="1" thickBot="1" x14ac:dyDescent="0.5">
      <c r="A44" s="1041" t="s">
        <v>117</v>
      </c>
      <c r="B44" s="1045"/>
      <c r="C44" s="1045"/>
      <c r="D44" s="1045"/>
      <c r="E44" s="1045"/>
      <c r="F44" s="1045"/>
      <c r="G44" s="1045"/>
      <c r="H44" s="1045"/>
      <c r="I44" s="1045"/>
      <c r="J44" s="1045"/>
      <c r="K44" s="1045"/>
      <c r="L44" s="1045"/>
      <c r="M44" s="1036"/>
      <c r="N44" s="1037"/>
      <c r="O44" s="86" t="s">
        <v>109</v>
      </c>
      <c r="P44" s="1036"/>
      <c r="Q44" s="1037"/>
      <c r="R44" s="86" t="s">
        <v>109</v>
      </c>
      <c r="S44" s="1036"/>
      <c r="T44" s="1037"/>
      <c r="U44" s="86" t="s">
        <v>109</v>
      </c>
      <c r="V44" s="1036"/>
      <c r="W44" s="1037"/>
      <c r="X44" s="86" t="s">
        <v>109</v>
      </c>
      <c r="Y44" s="1036"/>
      <c r="Z44" s="1037"/>
      <c r="AA44" s="86" t="s">
        <v>109</v>
      </c>
      <c r="AB44" s="1036"/>
      <c r="AC44" s="1037"/>
      <c r="AD44" s="86" t="s">
        <v>109</v>
      </c>
      <c r="AE44" s="1036"/>
      <c r="AF44" s="1037"/>
      <c r="AG44" s="86" t="s">
        <v>109</v>
      </c>
      <c r="AH44" s="1036"/>
      <c r="AI44" s="1037"/>
      <c r="AJ44" s="86" t="s">
        <v>109</v>
      </c>
      <c r="AK44" s="1036"/>
      <c r="AL44" s="1037"/>
      <c r="AM44" s="86" t="s">
        <v>109</v>
      </c>
      <c r="AN44" s="1036"/>
      <c r="AO44" s="1037"/>
      <c r="AP44" s="86" t="s">
        <v>109</v>
      </c>
      <c r="AQ44" s="1036"/>
      <c r="AR44" s="1037"/>
      <c r="AS44" s="86" t="s">
        <v>109</v>
      </c>
      <c r="AT44" s="1036"/>
      <c r="AU44" s="1037"/>
      <c r="AV44" s="87" t="s">
        <v>109</v>
      </c>
      <c r="AW44" s="1038"/>
      <c r="AX44" s="1037"/>
      <c r="AY44" s="1037"/>
      <c r="AZ44" s="88" t="s">
        <v>109</v>
      </c>
      <c r="BA44" s="69"/>
      <c r="BB44" s="69"/>
      <c r="BC44" s="69"/>
      <c r="BD44" s="69"/>
      <c r="BE44" s="69"/>
    </row>
    <row r="45" spans="1:64" s="68" customFormat="1" ht="21" customHeight="1" thickBot="1" x14ac:dyDescent="0.5">
      <c r="A45" s="1041" t="s">
        <v>146</v>
      </c>
      <c r="B45" s="1042"/>
      <c r="C45" s="1042"/>
      <c r="D45" s="1042"/>
      <c r="E45" s="1042"/>
      <c r="F45" s="1042"/>
      <c r="G45" s="1042"/>
      <c r="H45" s="1042"/>
      <c r="I45" s="1042"/>
      <c r="J45" s="1042"/>
      <c r="K45" s="1042"/>
      <c r="L45" s="1042"/>
      <c r="M45" s="1036"/>
      <c r="N45" s="1037"/>
      <c r="O45" s="86" t="s">
        <v>109</v>
      </c>
      <c r="P45" s="1036"/>
      <c r="Q45" s="1037"/>
      <c r="R45" s="86" t="s">
        <v>109</v>
      </c>
      <c r="S45" s="1036"/>
      <c r="T45" s="1037"/>
      <c r="U45" s="86" t="s">
        <v>109</v>
      </c>
      <c r="V45" s="1036"/>
      <c r="W45" s="1037"/>
      <c r="X45" s="86" t="s">
        <v>109</v>
      </c>
      <c r="Y45" s="1036"/>
      <c r="Z45" s="1037"/>
      <c r="AA45" s="86" t="s">
        <v>109</v>
      </c>
      <c r="AB45" s="1036"/>
      <c r="AC45" s="1037"/>
      <c r="AD45" s="86" t="s">
        <v>109</v>
      </c>
      <c r="AE45" s="1036"/>
      <c r="AF45" s="1037"/>
      <c r="AG45" s="86" t="s">
        <v>109</v>
      </c>
      <c r="AH45" s="1036"/>
      <c r="AI45" s="1037"/>
      <c r="AJ45" s="86" t="s">
        <v>109</v>
      </c>
      <c r="AK45" s="1036"/>
      <c r="AL45" s="1037"/>
      <c r="AM45" s="86" t="s">
        <v>109</v>
      </c>
      <c r="AN45" s="1036"/>
      <c r="AO45" s="1037"/>
      <c r="AP45" s="86" t="s">
        <v>109</v>
      </c>
      <c r="AQ45" s="1036"/>
      <c r="AR45" s="1037"/>
      <c r="AS45" s="86" t="s">
        <v>109</v>
      </c>
      <c r="AT45" s="1036"/>
      <c r="AU45" s="1037"/>
      <c r="AV45" s="87" t="s">
        <v>109</v>
      </c>
      <c r="AW45" s="1038">
        <f>M45+P45+S45+V45+Y45+AB45+AE45+AH45+AK45+AN45+AQ45+AT45</f>
        <v>0</v>
      </c>
      <c r="AX45" s="1037"/>
      <c r="AY45" s="1037"/>
      <c r="AZ45" s="88" t="s">
        <v>109</v>
      </c>
      <c r="BA45" s="69"/>
      <c r="BB45" s="69"/>
      <c r="BC45" s="69"/>
      <c r="BD45" s="69"/>
      <c r="BE45" s="69"/>
    </row>
    <row r="46" spans="1:64" s="68" customFormat="1" ht="21" customHeight="1" x14ac:dyDescent="0.4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row>
    <row r="47" spans="1:64" s="68" customFormat="1" ht="21" customHeight="1" x14ac:dyDescent="0.45">
      <c r="A47" s="1033" t="s">
        <v>118</v>
      </c>
      <c r="B47" s="1028"/>
      <c r="C47" s="1028"/>
      <c r="D47" s="1028"/>
      <c r="E47" s="1028"/>
      <c r="F47" s="1028"/>
      <c r="G47" s="1028"/>
      <c r="H47" s="1028"/>
      <c r="I47" s="1029"/>
      <c r="J47" s="81" t="s">
        <v>119</v>
      </c>
      <c r="K47" s="1039">
        <f>AW35</f>
        <v>365</v>
      </c>
      <c r="L47" s="1039"/>
      <c r="M47" s="1039"/>
      <c r="N47" s="1039"/>
      <c r="O47" s="82" t="s">
        <v>120</v>
      </c>
      <c r="P47" s="89" t="s">
        <v>106</v>
      </c>
      <c r="Q47" s="68" t="s">
        <v>121</v>
      </c>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row>
    <row r="48" spans="1:64" s="68" customFormat="1" ht="21" customHeight="1" x14ac:dyDescent="0.45">
      <c r="A48" s="1033" t="s">
        <v>122</v>
      </c>
      <c r="B48" s="1028"/>
      <c r="C48" s="1028"/>
      <c r="D48" s="1028"/>
      <c r="E48" s="1028"/>
      <c r="F48" s="1028"/>
      <c r="G48" s="1028"/>
      <c r="H48" s="1028"/>
      <c r="I48" s="1029"/>
      <c r="J48" s="74" t="s">
        <v>119</v>
      </c>
      <c r="K48" s="1040">
        <f>AW43</f>
        <v>9160</v>
      </c>
      <c r="L48" s="1040"/>
      <c r="M48" s="1040"/>
      <c r="N48" s="1040"/>
      <c r="O48" s="75" t="s">
        <v>120</v>
      </c>
      <c r="P48" s="90" t="s">
        <v>109</v>
      </c>
      <c r="Q48" s="91" t="s">
        <v>123</v>
      </c>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row>
    <row r="49" spans="1:61" s="68" customFormat="1" ht="21" customHeight="1" x14ac:dyDescent="0.45">
      <c r="A49" s="1033" t="s">
        <v>124</v>
      </c>
      <c r="B49" s="1028"/>
      <c r="C49" s="1028"/>
      <c r="D49" s="1028"/>
      <c r="E49" s="1028"/>
      <c r="F49" s="1028"/>
      <c r="G49" s="1028"/>
      <c r="H49" s="1028"/>
      <c r="I49" s="1029"/>
      <c r="J49" s="73" t="s">
        <v>119</v>
      </c>
      <c r="K49" s="1035">
        <f>ROUNDUP(K48/K47,2)</f>
        <v>25.1</v>
      </c>
      <c r="L49" s="1035"/>
      <c r="M49" s="1035"/>
      <c r="N49" s="1035"/>
      <c r="O49" s="71" t="s">
        <v>120</v>
      </c>
      <c r="P49" s="72" t="s">
        <v>125</v>
      </c>
      <c r="Q49" s="91" t="s">
        <v>126</v>
      </c>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row>
    <row r="50" spans="1:61" s="68" customFormat="1" ht="21" customHeight="1" x14ac:dyDescent="0.45">
      <c r="A50" s="1033" t="s">
        <v>127</v>
      </c>
      <c r="B50" s="1028"/>
      <c r="C50" s="1028"/>
      <c r="D50" s="1028"/>
      <c r="E50" s="1028"/>
      <c r="F50" s="1028"/>
      <c r="G50" s="1028"/>
      <c r="H50" s="1028"/>
      <c r="I50" s="1029"/>
      <c r="J50" s="74" t="s">
        <v>119</v>
      </c>
      <c r="K50" s="1034">
        <f>ROUNDUP(AW39/K47,2)</f>
        <v>5.0599999999999996</v>
      </c>
      <c r="L50" s="1034"/>
      <c r="M50" s="1034"/>
      <c r="N50" s="1034"/>
      <c r="O50" s="75" t="s">
        <v>120</v>
      </c>
      <c r="P50" s="76" t="s">
        <v>125</v>
      </c>
      <c r="Q50" s="91" t="s">
        <v>128</v>
      </c>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row>
    <row r="51" spans="1:61" s="68" customFormat="1" ht="21" customHeight="1" x14ac:dyDescent="0.45">
      <c r="A51" s="1033" t="s">
        <v>129</v>
      </c>
      <c r="B51" s="1028"/>
      <c r="C51" s="1028"/>
      <c r="D51" s="1028"/>
      <c r="E51" s="1028"/>
      <c r="F51" s="1028"/>
      <c r="G51" s="1028"/>
      <c r="H51" s="1028"/>
      <c r="I51" s="1029"/>
      <c r="J51" s="74" t="s">
        <v>119</v>
      </c>
      <c r="K51" s="1034">
        <f>ROUNDUP(AW40/AW35,2)</f>
        <v>6.02</v>
      </c>
      <c r="L51" s="1034"/>
      <c r="M51" s="1034"/>
      <c r="N51" s="1034"/>
      <c r="O51" s="75" t="s">
        <v>120</v>
      </c>
      <c r="P51" s="76" t="s">
        <v>125</v>
      </c>
      <c r="Q51" s="91" t="s">
        <v>130</v>
      </c>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row>
    <row r="52" spans="1:61" s="68" customFormat="1" ht="21" customHeight="1" x14ac:dyDescent="0.45">
      <c r="A52" s="1033" t="s">
        <v>131</v>
      </c>
      <c r="B52" s="1028"/>
      <c r="C52" s="1028"/>
      <c r="D52" s="1028"/>
      <c r="E52" s="1028"/>
      <c r="F52" s="1028"/>
      <c r="G52" s="1028"/>
      <c r="H52" s="1028"/>
      <c r="I52" s="1029"/>
      <c r="J52" s="74" t="s">
        <v>119</v>
      </c>
      <c r="K52" s="1034"/>
      <c r="L52" s="1034"/>
      <c r="M52" s="1034"/>
      <c r="N52" s="1034"/>
      <c r="O52" s="75" t="s">
        <v>120</v>
      </c>
      <c r="P52" s="76" t="s">
        <v>125</v>
      </c>
      <c r="Q52" s="91" t="s">
        <v>132</v>
      </c>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row>
    <row r="53" spans="1:61" s="68" customFormat="1" ht="21" customHeight="1" x14ac:dyDescent="0.45">
      <c r="A53" s="1033" t="s">
        <v>133</v>
      </c>
      <c r="B53" s="1028"/>
      <c r="C53" s="1028"/>
      <c r="D53" s="1028"/>
      <c r="E53" s="1028"/>
      <c r="F53" s="1028"/>
      <c r="G53" s="1028"/>
      <c r="H53" s="1028"/>
      <c r="I53" s="1029"/>
      <c r="J53" s="74" t="s">
        <v>119</v>
      </c>
      <c r="K53" s="1034">
        <f>AW42/AW35</f>
        <v>0.41369863013698632</v>
      </c>
      <c r="L53" s="1034"/>
      <c r="M53" s="1034"/>
      <c r="N53" s="1034"/>
      <c r="O53" s="75" t="s">
        <v>120</v>
      </c>
      <c r="P53" s="76" t="s">
        <v>125</v>
      </c>
      <c r="Q53" s="91" t="s">
        <v>134</v>
      </c>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row>
    <row r="54" spans="1:61" s="68" customFormat="1" ht="33" customHeight="1" x14ac:dyDescent="0.45">
      <c r="A54" s="1027" t="s">
        <v>135</v>
      </c>
      <c r="B54" s="1028"/>
      <c r="C54" s="1028"/>
      <c r="D54" s="1028"/>
      <c r="E54" s="1028"/>
      <c r="F54" s="1028"/>
      <c r="G54" s="1028"/>
      <c r="H54" s="1028"/>
      <c r="I54" s="1029"/>
      <c r="J54" s="74" t="s">
        <v>119</v>
      </c>
      <c r="K54" s="1034">
        <v>4.2</v>
      </c>
      <c r="L54" s="1034"/>
      <c r="M54" s="1034"/>
      <c r="N54" s="1034"/>
      <c r="O54" s="75" t="s">
        <v>120</v>
      </c>
      <c r="P54" s="76" t="s">
        <v>125</v>
      </c>
      <c r="Q54" s="1025" t="s">
        <v>136</v>
      </c>
      <c r="R54" s="1026"/>
      <c r="S54" s="1026"/>
      <c r="T54" s="1026"/>
      <c r="U54" s="1026"/>
      <c r="V54" s="1026"/>
      <c r="W54" s="1026"/>
      <c r="X54" s="1026"/>
      <c r="Y54" s="1026"/>
      <c r="Z54" s="1026"/>
      <c r="AA54" s="1026"/>
      <c r="AB54" s="1026"/>
      <c r="AC54" s="1026"/>
      <c r="AD54" s="1026"/>
      <c r="AE54" s="102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69"/>
      <c r="BB54" s="69"/>
      <c r="BC54" s="69"/>
      <c r="BD54" s="69"/>
      <c r="BE54" s="69"/>
      <c r="BF54" s="69"/>
      <c r="BG54" s="69"/>
      <c r="BH54" s="69"/>
      <c r="BI54" s="69"/>
    </row>
    <row r="55" spans="1:61" s="68" customFormat="1" ht="33" customHeight="1" x14ac:dyDescent="0.45">
      <c r="A55" s="1027" t="s">
        <v>137</v>
      </c>
      <c r="B55" s="1028"/>
      <c r="C55" s="1028"/>
      <c r="D55" s="1028"/>
      <c r="E55" s="1028"/>
      <c r="F55" s="1028"/>
      <c r="G55" s="1028"/>
      <c r="H55" s="1028"/>
      <c r="I55" s="1029"/>
      <c r="J55" s="74" t="s">
        <v>119</v>
      </c>
      <c r="K55" s="1030">
        <f>K49/4</f>
        <v>6.2750000000000004</v>
      </c>
      <c r="L55" s="1030"/>
      <c r="M55" s="1030"/>
      <c r="N55" s="1030"/>
      <c r="O55" s="75" t="s">
        <v>120</v>
      </c>
      <c r="P55" s="76" t="s">
        <v>125</v>
      </c>
      <c r="Q55" s="1031" t="s">
        <v>138</v>
      </c>
      <c r="R55" s="1032"/>
      <c r="S55" s="1032"/>
      <c r="T55" s="1032"/>
      <c r="U55" s="1032"/>
      <c r="V55" s="1032"/>
      <c r="W55" s="1032"/>
      <c r="X55" s="1032"/>
      <c r="Y55" s="1032"/>
      <c r="Z55" s="1032"/>
      <c r="AA55" s="1032"/>
      <c r="AB55" s="1032"/>
      <c r="AC55" s="1032"/>
      <c r="AD55" s="1032"/>
      <c r="AE55" s="1032"/>
      <c r="AF55" s="1032"/>
      <c r="AG55" s="1032"/>
      <c r="AH55" s="1032"/>
      <c r="AI55" s="1032"/>
      <c r="AJ55" s="1032"/>
      <c r="AK55" s="1032"/>
      <c r="AL55" s="1032"/>
      <c r="AM55" s="1032"/>
      <c r="AN55" s="1032"/>
      <c r="AO55" s="1032"/>
      <c r="AP55" s="1032"/>
      <c r="AQ55" s="1032"/>
      <c r="AR55" s="1032"/>
      <c r="AS55" s="1032"/>
      <c r="AT55" s="1032"/>
      <c r="AU55" s="1032"/>
      <c r="AV55" s="1032"/>
      <c r="AW55" s="1032"/>
      <c r="AX55" s="1032"/>
      <c r="AY55" s="1032"/>
      <c r="AZ55" s="1032"/>
      <c r="BA55" s="69"/>
      <c r="BB55" s="69"/>
      <c r="BC55" s="69"/>
      <c r="BD55" s="69"/>
      <c r="BE55" s="69"/>
      <c r="BF55" s="69"/>
      <c r="BG55" s="69"/>
      <c r="BH55" s="69"/>
      <c r="BI55" s="69"/>
    </row>
    <row r="56" spans="1:61" s="68" customFormat="1" ht="45" customHeight="1" x14ac:dyDescent="0.45">
      <c r="A56" s="1027" t="s">
        <v>139</v>
      </c>
      <c r="B56" s="1028"/>
      <c r="C56" s="1028"/>
      <c r="D56" s="1028"/>
      <c r="E56" s="1028"/>
      <c r="F56" s="1028"/>
      <c r="G56" s="1028"/>
      <c r="H56" s="1028"/>
      <c r="I56" s="1029"/>
      <c r="J56" s="74" t="s">
        <v>119</v>
      </c>
      <c r="K56" s="1030">
        <f>(K50/9)+(K51/6)+(K53/2.5)</f>
        <v>1.73103500761035</v>
      </c>
      <c r="L56" s="1030"/>
      <c r="M56" s="1030"/>
      <c r="N56" s="1030"/>
      <c r="O56" s="75" t="s">
        <v>120</v>
      </c>
      <c r="P56" s="76" t="s">
        <v>125</v>
      </c>
      <c r="Q56" s="1031" t="s">
        <v>147</v>
      </c>
      <c r="R56" s="1032"/>
      <c r="S56" s="1032"/>
      <c r="T56" s="1032"/>
      <c r="U56" s="1032"/>
      <c r="V56" s="1032"/>
      <c r="W56" s="1032"/>
      <c r="X56" s="1032"/>
      <c r="Y56" s="1032"/>
      <c r="Z56" s="1032"/>
      <c r="AA56" s="1032"/>
      <c r="AB56" s="1032"/>
      <c r="AC56" s="1032"/>
      <c r="AD56" s="1032"/>
      <c r="AE56" s="1032"/>
      <c r="AF56" s="1032"/>
      <c r="AG56" s="1032"/>
      <c r="AH56" s="1032"/>
      <c r="AI56" s="1032"/>
      <c r="AJ56" s="1032"/>
      <c r="AK56" s="1032"/>
      <c r="AL56" s="1032"/>
      <c r="AM56" s="1032"/>
      <c r="AN56" s="1032"/>
      <c r="AO56" s="1032"/>
      <c r="AP56" s="1032"/>
      <c r="AQ56" s="1032"/>
      <c r="AR56" s="1032"/>
      <c r="AS56" s="1032"/>
      <c r="AT56" s="1032"/>
      <c r="AU56" s="1032"/>
      <c r="AV56" s="1032"/>
      <c r="AW56" s="1032"/>
      <c r="AX56" s="1032"/>
      <c r="AY56" s="1032"/>
      <c r="AZ56" s="1032"/>
      <c r="BA56" s="69"/>
      <c r="BB56" s="69"/>
      <c r="BC56" s="69"/>
      <c r="BD56" s="69"/>
      <c r="BE56" s="69"/>
      <c r="BF56" s="69"/>
      <c r="BG56" s="69"/>
      <c r="BH56" s="69"/>
      <c r="BI56" s="69"/>
    </row>
    <row r="57" spans="1:61" s="68" customFormat="1" ht="18" customHeight="1" x14ac:dyDescent="0.45">
      <c r="A57" s="68" t="s">
        <v>148</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row>
    <row r="58" spans="1:61" s="68" customFormat="1" ht="18.75" customHeight="1" x14ac:dyDescent="0.45">
      <c r="A58" s="68" t="s">
        <v>149</v>
      </c>
      <c r="J58" s="69"/>
      <c r="K58" s="94"/>
      <c r="L58" s="94"/>
      <c r="M58" s="94"/>
      <c r="N58" s="94"/>
      <c r="O58" s="69"/>
      <c r="P58" s="69"/>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69"/>
      <c r="BB58" s="69"/>
      <c r="BC58" s="69"/>
      <c r="BD58" s="69"/>
      <c r="BE58" s="69"/>
      <c r="BF58" s="69"/>
      <c r="BG58" s="69"/>
      <c r="BH58" s="69"/>
      <c r="BI58" s="69"/>
    </row>
    <row r="59" spans="1:61" s="68" customFormat="1" ht="25.5" customHeight="1" x14ac:dyDescent="0.45">
      <c r="A59" s="1024" t="s">
        <v>150</v>
      </c>
      <c r="B59" s="1024"/>
      <c r="C59" s="1024"/>
      <c r="D59" s="1024"/>
      <c r="E59" s="1024"/>
      <c r="F59" s="1024"/>
      <c r="G59" s="1024"/>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69"/>
      <c r="BB59" s="69"/>
      <c r="BC59" s="69"/>
      <c r="BD59" s="69"/>
      <c r="BE59" s="69"/>
      <c r="BF59" s="69"/>
      <c r="BG59" s="69"/>
      <c r="BH59" s="69"/>
      <c r="BI59" s="69"/>
    </row>
    <row r="60" spans="1:61" s="68" customFormat="1" ht="27" customHeight="1" x14ac:dyDescent="0.45">
      <c r="A60" s="1024" t="s">
        <v>151</v>
      </c>
      <c r="B60" s="1024"/>
      <c r="C60" s="1024"/>
      <c r="D60" s="1024"/>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c r="AK60" s="1024"/>
      <c r="AL60" s="1024"/>
      <c r="AM60" s="1024"/>
      <c r="AN60" s="1024"/>
      <c r="AO60" s="1024"/>
      <c r="AP60" s="1024"/>
      <c r="AQ60" s="1024"/>
      <c r="AR60" s="1024"/>
      <c r="AS60" s="1024"/>
      <c r="AT60" s="1024"/>
      <c r="AU60" s="1024"/>
      <c r="AV60" s="1024"/>
      <c r="AW60" s="1024"/>
      <c r="AX60" s="1024"/>
      <c r="AY60" s="1024"/>
      <c r="AZ60" s="1024"/>
      <c r="BB60" s="69"/>
      <c r="BC60" s="69"/>
      <c r="BD60" s="69"/>
      <c r="BE60" s="69"/>
    </row>
    <row r="61" spans="1:61" s="68" customFormat="1" ht="26.25" customHeight="1" x14ac:dyDescent="0.45">
      <c r="A61" s="1024" t="s">
        <v>152</v>
      </c>
      <c r="B61" s="1024"/>
      <c r="C61" s="1024"/>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c r="AK61" s="1024"/>
      <c r="AL61" s="1024"/>
      <c r="AM61" s="1024"/>
      <c r="AN61" s="1024"/>
      <c r="AO61" s="1024"/>
      <c r="AP61" s="1024"/>
      <c r="AQ61" s="1024"/>
      <c r="AR61" s="1024"/>
      <c r="AS61" s="1024"/>
      <c r="AT61" s="1024"/>
      <c r="AU61" s="1024"/>
      <c r="AV61" s="1024"/>
      <c r="AW61" s="1024"/>
      <c r="AX61" s="1024"/>
      <c r="AY61" s="1024"/>
      <c r="AZ61" s="1024"/>
      <c r="BA61" s="93"/>
      <c r="BB61" s="93"/>
      <c r="BC61" s="93"/>
      <c r="BD61" s="93"/>
      <c r="BE61" s="93"/>
    </row>
    <row r="62" spans="1:61" s="68" customFormat="1" ht="15" customHeight="1" x14ac:dyDescent="0.45">
      <c r="A62" s="95" t="s">
        <v>153</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row>
    <row r="63" spans="1:61" s="68" customFormat="1" ht="15" customHeight="1" x14ac:dyDescent="0.45">
      <c r="A63" s="95"/>
      <c r="B63" s="96" t="s">
        <v>154</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row>
    <row r="64" spans="1:61" s="68" customFormat="1" ht="15" customHeight="1" x14ac:dyDescent="0.45">
      <c r="A64" s="95"/>
      <c r="B64" s="96" t="s">
        <v>155</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row>
    <row r="65" spans="1:57" s="97" customFormat="1" ht="15" customHeight="1" x14ac:dyDescent="0.45">
      <c r="A65" s="96"/>
      <c r="B65" s="96" t="s">
        <v>156</v>
      </c>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row>
    <row r="66" spans="1:57" s="97" customFormat="1" ht="15" customHeight="1" x14ac:dyDescent="0.45">
      <c r="A66" s="96"/>
      <c r="B66" s="96" t="s">
        <v>157</v>
      </c>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row>
    <row r="67" spans="1:57" s="97" customFormat="1" ht="15" customHeight="1" x14ac:dyDescent="0.45">
      <c r="A67" s="98"/>
      <c r="B67" s="96" t="s">
        <v>158</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row>
    <row r="68" spans="1:57" s="68" customFormat="1" ht="15" customHeight="1" x14ac:dyDescent="0.45">
      <c r="A68" s="100"/>
      <c r="B68" s="96" t="s">
        <v>159</v>
      </c>
      <c r="C68" s="100"/>
      <c r="D68" s="100"/>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row>
    <row r="69" spans="1:57" s="68" customFormat="1" ht="21" customHeight="1" x14ac:dyDescent="0.45">
      <c r="A69" s="101" t="s">
        <v>160</v>
      </c>
      <c r="B69" s="96"/>
      <c r="C69" s="100"/>
      <c r="D69" s="100"/>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row>
  </sheetData>
  <mergeCells count="381">
    <mergeCell ref="A2:AZ2"/>
    <mergeCell ref="A4:L4"/>
    <mergeCell ref="M4:AB4"/>
    <mergeCell ref="AC4:AJ4"/>
    <mergeCell ref="AK4:AZ4"/>
    <mergeCell ref="A5:AZ5"/>
    <mergeCell ref="AW6:AZ6"/>
    <mergeCell ref="A7:L7"/>
    <mergeCell ref="M7:N7"/>
    <mergeCell ref="P7:Q7"/>
    <mergeCell ref="S7:T7"/>
    <mergeCell ref="V7:W7"/>
    <mergeCell ref="Y7:Z7"/>
    <mergeCell ref="AB7:AC7"/>
    <mergeCell ref="AE7:AF7"/>
    <mergeCell ref="AH7:AI7"/>
    <mergeCell ref="AE6:AG6"/>
    <mergeCell ref="AH6:AJ6"/>
    <mergeCell ref="AK6:AM6"/>
    <mergeCell ref="AN6:AP6"/>
    <mergeCell ref="AQ6:AS6"/>
    <mergeCell ref="AT6:AV6"/>
    <mergeCell ref="M6:O6"/>
    <mergeCell ref="P6:R6"/>
    <mergeCell ref="S6:U6"/>
    <mergeCell ref="V6:X6"/>
    <mergeCell ref="Y6:AA6"/>
    <mergeCell ref="AB6:AD6"/>
    <mergeCell ref="AK7:AL7"/>
    <mergeCell ref="AN7:AO7"/>
    <mergeCell ref="AQ7:AR7"/>
    <mergeCell ref="AT7:AU7"/>
    <mergeCell ref="AW7:AY7"/>
    <mergeCell ref="A8:L8"/>
    <mergeCell ref="M8:N8"/>
    <mergeCell ref="P8:Q8"/>
    <mergeCell ref="S8:T8"/>
    <mergeCell ref="V8:W8"/>
    <mergeCell ref="AQ8:AR8"/>
    <mergeCell ref="AT8:AU8"/>
    <mergeCell ref="AW8:AY8"/>
    <mergeCell ref="A9:L9"/>
    <mergeCell ref="M9:N9"/>
    <mergeCell ref="P9:Q9"/>
    <mergeCell ref="S9:T9"/>
    <mergeCell ref="V9:W9"/>
    <mergeCell ref="Y9:Z9"/>
    <mergeCell ref="AB9:AC9"/>
    <mergeCell ref="Y8:Z8"/>
    <mergeCell ref="AB8:AC8"/>
    <mergeCell ref="AE8:AF8"/>
    <mergeCell ref="AH8:AI8"/>
    <mergeCell ref="AK8:AL8"/>
    <mergeCell ref="AN8:AO8"/>
    <mergeCell ref="AW9:AY9"/>
    <mergeCell ref="AE9:AF9"/>
    <mergeCell ref="AH9:AI9"/>
    <mergeCell ref="A10:L10"/>
    <mergeCell ref="M10:N10"/>
    <mergeCell ref="P10:Q10"/>
    <mergeCell ref="S10:T10"/>
    <mergeCell ref="V10:W10"/>
    <mergeCell ref="Y10:Z10"/>
    <mergeCell ref="AB10:AC10"/>
    <mergeCell ref="AE10:AF10"/>
    <mergeCell ref="AH10:AI10"/>
    <mergeCell ref="AK9:AL9"/>
    <mergeCell ref="AN9:AO9"/>
    <mergeCell ref="AQ9:AR9"/>
    <mergeCell ref="AT9:AU9"/>
    <mergeCell ref="AK10:AL10"/>
    <mergeCell ref="AN10:AO10"/>
    <mergeCell ref="AQ10:AR10"/>
    <mergeCell ref="AT10:AU10"/>
    <mergeCell ref="AW10:AY10"/>
    <mergeCell ref="A11:L11"/>
    <mergeCell ref="M11:N11"/>
    <mergeCell ref="P11:Q11"/>
    <mergeCell ref="S11:T11"/>
    <mergeCell ref="V11:W11"/>
    <mergeCell ref="AQ11:AR11"/>
    <mergeCell ref="AT11:AU11"/>
    <mergeCell ref="AW11:AY11"/>
    <mergeCell ref="A12:L12"/>
    <mergeCell ref="M12:N12"/>
    <mergeCell ref="P12:Q12"/>
    <mergeCell ref="S12:T12"/>
    <mergeCell ref="V12:W12"/>
    <mergeCell ref="Y12:Z12"/>
    <mergeCell ref="AB12:AC12"/>
    <mergeCell ref="Y11:Z11"/>
    <mergeCell ref="AB11:AC11"/>
    <mergeCell ref="AE11:AF11"/>
    <mergeCell ref="AH11:AI11"/>
    <mergeCell ref="AK11:AL11"/>
    <mergeCell ref="AN11:AO11"/>
    <mergeCell ref="AW12:AY12"/>
    <mergeCell ref="AE12:AF12"/>
    <mergeCell ref="AH12:AI12"/>
    <mergeCell ref="A13:L13"/>
    <mergeCell ref="M13:N13"/>
    <mergeCell ref="P13:Q13"/>
    <mergeCell ref="S13:T13"/>
    <mergeCell ref="V13:W13"/>
    <mergeCell ref="Y13:Z13"/>
    <mergeCell ref="AB13:AC13"/>
    <mergeCell ref="AE13:AF13"/>
    <mergeCell ref="AH13:AI13"/>
    <mergeCell ref="AK12:AL12"/>
    <mergeCell ref="AN12:AO12"/>
    <mergeCell ref="AQ12:AR12"/>
    <mergeCell ref="AT12:AU12"/>
    <mergeCell ref="AK13:AL13"/>
    <mergeCell ref="AN13:AO13"/>
    <mergeCell ref="AQ13:AR13"/>
    <mergeCell ref="AT13:AU13"/>
    <mergeCell ref="AW13:AY13"/>
    <mergeCell ref="A14:L14"/>
    <mergeCell ref="M14:N14"/>
    <mergeCell ref="P14:Q14"/>
    <mergeCell ref="S14:T14"/>
    <mergeCell ref="V14:W14"/>
    <mergeCell ref="AQ14:AR14"/>
    <mergeCell ref="AT14:AU14"/>
    <mergeCell ref="AW14:AY14"/>
    <mergeCell ref="A15:L15"/>
    <mergeCell ref="M15:N15"/>
    <mergeCell ref="P15:Q15"/>
    <mergeCell ref="S15:T15"/>
    <mergeCell ref="V15:W15"/>
    <mergeCell ref="Y15:Z15"/>
    <mergeCell ref="AB15:AC15"/>
    <mergeCell ref="Y14:Z14"/>
    <mergeCell ref="AB14:AC14"/>
    <mergeCell ref="AE14:AF14"/>
    <mergeCell ref="AH14:AI14"/>
    <mergeCell ref="AK14:AL14"/>
    <mergeCell ref="AN14:AO14"/>
    <mergeCell ref="AK16:AL16"/>
    <mergeCell ref="AN16:AO16"/>
    <mergeCell ref="AQ16:AR16"/>
    <mergeCell ref="AT16:AU16"/>
    <mergeCell ref="AW16:AY16"/>
    <mergeCell ref="A18:I18"/>
    <mergeCell ref="K18:N18"/>
    <mergeCell ref="AW15:AY15"/>
    <mergeCell ref="A16:L16"/>
    <mergeCell ref="M16:N16"/>
    <mergeCell ref="P16:Q16"/>
    <mergeCell ref="S16:T16"/>
    <mergeCell ref="V16:W16"/>
    <mergeCell ref="Y16:Z16"/>
    <mergeCell ref="AB16:AC16"/>
    <mergeCell ref="AE16:AF16"/>
    <mergeCell ref="AH16:AI16"/>
    <mergeCell ref="AE15:AF15"/>
    <mergeCell ref="AH15:AI15"/>
    <mergeCell ref="AK15:AL15"/>
    <mergeCell ref="AN15:AO15"/>
    <mergeCell ref="AQ15:AR15"/>
    <mergeCell ref="AT15:AU15"/>
    <mergeCell ref="A22:I22"/>
    <mergeCell ref="K22:N22"/>
    <mergeCell ref="A23:I23"/>
    <mergeCell ref="K23:N23"/>
    <mergeCell ref="A24:I24"/>
    <mergeCell ref="K24:N24"/>
    <mergeCell ref="A19:I19"/>
    <mergeCell ref="K19:N19"/>
    <mergeCell ref="A20:I20"/>
    <mergeCell ref="K20:N20"/>
    <mergeCell ref="A21:I21"/>
    <mergeCell ref="K21:N21"/>
    <mergeCell ref="A27:I27"/>
    <mergeCell ref="K27:N27"/>
    <mergeCell ref="Q27:AZ27"/>
    <mergeCell ref="A30:AZ30"/>
    <mergeCell ref="A32:L32"/>
    <mergeCell ref="M32:AB32"/>
    <mergeCell ref="AC32:AJ32"/>
    <mergeCell ref="AK32:AZ32"/>
    <mergeCell ref="A25:I25"/>
    <mergeCell ref="K25:N25"/>
    <mergeCell ref="Q25:AZ25"/>
    <mergeCell ref="A26:I26"/>
    <mergeCell ref="K26:N26"/>
    <mergeCell ref="Q26:AZ26"/>
    <mergeCell ref="AH36:AI36"/>
    <mergeCell ref="AK36:AL36"/>
    <mergeCell ref="AN36:AO36"/>
    <mergeCell ref="A33:AZ33"/>
    <mergeCell ref="M34:O34"/>
    <mergeCell ref="P34:R34"/>
    <mergeCell ref="S34:U34"/>
    <mergeCell ref="V34:X34"/>
    <mergeCell ref="Y34:AA34"/>
    <mergeCell ref="AB34:AD34"/>
    <mergeCell ref="AE34:AG34"/>
    <mergeCell ref="AH34:AJ34"/>
    <mergeCell ref="AK34:AM34"/>
    <mergeCell ref="AN34:AP34"/>
    <mergeCell ref="AQ34:AS34"/>
    <mergeCell ref="AT34:AV34"/>
    <mergeCell ref="AW34:AZ34"/>
    <mergeCell ref="AQ36:AR36"/>
    <mergeCell ref="AT36:AU36"/>
    <mergeCell ref="AW36:AY36"/>
    <mergeCell ref="AT35:AU35"/>
    <mergeCell ref="AW35:AY35"/>
    <mergeCell ref="A36:L36"/>
    <mergeCell ref="M36:N36"/>
    <mergeCell ref="P36:Q36"/>
    <mergeCell ref="S36:T36"/>
    <mergeCell ref="V36:W36"/>
    <mergeCell ref="Y36:Z36"/>
    <mergeCell ref="AB36:AC36"/>
    <mergeCell ref="AE36:AF36"/>
    <mergeCell ref="AB35:AC35"/>
    <mergeCell ref="AE35:AF35"/>
    <mergeCell ref="Y35:Z35"/>
    <mergeCell ref="AH35:AI35"/>
    <mergeCell ref="AK35:AL35"/>
    <mergeCell ref="AN35:AO35"/>
    <mergeCell ref="AQ35:AR35"/>
    <mergeCell ref="A35:L35"/>
    <mergeCell ref="M35:N35"/>
    <mergeCell ref="P35:Q35"/>
    <mergeCell ref="S35:T35"/>
    <mergeCell ref="V35:W35"/>
    <mergeCell ref="AW38:AY38"/>
    <mergeCell ref="AT37:AU37"/>
    <mergeCell ref="AW37:AY37"/>
    <mergeCell ref="A38:L38"/>
    <mergeCell ref="M38:N38"/>
    <mergeCell ref="P38:Q38"/>
    <mergeCell ref="S38:T38"/>
    <mergeCell ref="V38:W38"/>
    <mergeCell ref="Y38:Z38"/>
    <mergeCell ref="AB38:AC38"/>
    <mergeCell ref="AE38:AF38"/>
    <mergeCell ref="AB37:AC37"/>
    <mergeCell ref="AE37:AF37"/>
    <mergeCell ref="AH37:AI37"/>
    <mergeCell ref="AK37:AL37"/>
    <mergeCell ref="AN37:AO37"/>
    <mergeCell ref="AQ37:AR37"/>
    <mergeCell ref="A37:L37"/>
    <mergeCell ref="M37:N37"/>
    <mergeCell ref="P37:Q37"/>
    <mergeCell ref="S37:T37"/>
    <mergeCell ref="V37:W37"/>
    <mergeCell ref="Y37:Z37"/>
    <mergeCell ref="P39:Q39"/>
    <mergeCell ref="S39:T39"/>
    <mergeCell ref="V39:W39"/>
    <mergeCell ref="Y39:Z39"/>
    <mergeCell ref="AH38:AI38"/>
    <mergeCell ref="AK38:AL38"/>
    <mergeCell ref="AN38:AO38"/>
    <mergeCell ref="AQ38:AR38"/>
    <mergeCell ref="AT38:AU38"/>
    <mergeCell ref="AH40:AI40"/>
    <mergeCell ref="AK40:AL40"/>
    <mergeCell ref="AN40:AO40"/>
    <mergeCell ref="AQ40:AR40"/>
    <mergeCell ref="AT40:AU40"/>
    <mergeCell ref="AW40:AY40"/>
    <mergeCell ref="AT39:AU39"/>
    <mergeCell ref="AW39:AY39"/>
    <mergeCell ref="A40:L40"/>
    <mergeCell ref="M40:N40"/>
    <mergeCell ref="P40:Q40"/>
    <mergeCell ref="S40:T40"/>
    <mergeCell ref="V40:W40"/>
    <mergeCell ref="Y40:Z40"/>
    <mergeCell ref="AB40:AC40"/>
    <mergeCell ref="AE40:AF40"/>
    <mergeCell ref="AB39:AC39"/>
    <mergeCell ref="AE39:AF39"/>
    <mergeCell ref="AH39:AI39"/>
    <mergeCell ref="AK39:AL39"/>
    <mergeCell ref="AN39:AO39"/>
    <mergeCell ref="AQ39:AR39"/>
    <mergeCell ref="A39:L39"/>
    <mergeCell ref="M39:N39"/>
    <mergeCell ref="AW42:AY42"/>
    <mergeCell ref="AT41:AU41"/>
    <mergeCell ref="AW41:AY41"/>
    <mergeCell ref="A42:L42"/>
    <mergeCell ref="M42:N42"/>
    <mergeCell ref="P42:Q42"/>
    <mergeCell ref="S42:T42"/>
    <mergeCell ref="V42:W42"/>
    <mergeCell ref="Y42:Z42"/>
    <mergeCell ref="AB42:AC42"/>
    <mergeCell ref="AE42:AF42"/>
    <mergeCell ref="AB41:AC41"/>
    <mergeCell ref="AE41:AF41"/>
    <mergeCell ref="AH41:AI41"/>
    <mergeCell ref="AK41:AL41"/>
    <mergeCell ref="AN41:AO41"/>
    <mergeCell ref="AQ41:AR41"/>
    <mergeCell ref="A41:L41"/>
    <mergeCell ref="M41:N41"/>
    <mergeCell ref="P41:Q41"/>
    <mergeCell ref="S41:T41"/>
    <mergeCell ref="V41:W41"/>
    <mergeCell ref="Y41:Z41"/>
    <mergeCell ref="P43:Q43"/>
    <mergeCell ref="S43:T43"/>
    <mergeCell ref="V43:W43"/>
    <mergeCell ref="Y43:Z43"/>
    <mergeCell ref="AH42:AI42"/>
    <mergeCell ref="AK42:AL42"/>
    <mergeCell ref="AN42:AO42"/>
    <mergeCell ref="AQ42:AR42"/>
    <mergeCell ref="AT42:AU42"/>
    <mergeCell ref="AH44:AI44"/>
    <mergeCell ref="AK44:AL44"/>
    <mergeCell ref="AN44:AO44"/>
    <mergeCell ref="AQ44:AR44"/>
    <mergeCell ref="AT44:AU44"/>
    <mergeCell ref="AW44:AY44"/>
    <mergeCell ref="AT43:AU43"/>
    <mergeCell ref="AW43:AY43"/>
    <mergeCell ref="A44:L44"/>
    <mergeCell ref="M44:N44"/>
    <mergeCell ref="P44:Q44"/>
    <mergeCell ref="S44:T44"/>
    <mergeCell ref="V44:W44"/>
    <mergeCell ref="Y44:Z44"/>
    <mergeCell ref="AB44:AC44"/>
    <mergeCell ref="AE44:AF44"/>
    <mergeCell ref="AB43:AC43"/>
    <mergeCell ref="AE43:AF43"/>
    <mergeCell ref="AH43:AI43"/>
    <mergeCell ref="AK43:AL43"/>
    <mergeCell ref="AN43:AO43"/>
    <mergeCell ref="AQ43:AR43"/>
    <mergeCell ref="A43:L43"/>
    <mergeCell ref="M43:N43"/>
    <mergeCell ref="AT45:AU45"/>
    <mergeCell ref="AW45:AY45"/>
    <mergeCell ref="A47:I47"/>
    <mergeCell ref="K47:N47"/>
    <mergeCell ref="A48:I48"/>
    <mergeCell ref="K48:N48"/>
    <mergeCell ref="AB45:AC45"/>
    <mergeCell ref="AE45:AF45"/>
    <mergeCell ref="AH45:AI45"/>
    <mergeCell ref="AK45:AL45"/>
    <mergeCell ref="AN45:AO45"/>
    <mergeCell ref="AQ45:AR45"/>
    <mergeCell ref="A45:L45"/>
    <mergeCell ref="M45:N45"/>
    <mergeCell ref="P45:Q45"/>
    <mergeCell ref="S45:T45"/>
    <mergeCell ref="V45:W45"/>
    <mergeCell ref="Y45:Z45"/>
    <mergeCell ref="A52:I52"/>
    <mergeCell ref="K52:N52"/>
    <mergeCell ref="A53:I53"/>
    <mergeCell ref="K53:N53"/>
    <mergeCell ref="A54:I54"/>
    <mergeCell ref="K54:N54"/>
    <mergeCell ref="A49:I49"/>
    <mergeCell ref="K49:N49"/>
    <mergeCell ref="A50:I50"/>
    <mergeCell ref="K50:N50"/>
    <mergeCell ref="A51:I51"/>
    <mergeCell ref="K51:N51"/>
    <mergeCell ref="A59:AZ59"/>
    <mergeCell ref="A60:AZ60"/>
    <mergeCell ref="A61:AZ61"/>
    <mergeCell ref="Q54:AZ54"/>
    <mergeCell ref="A55:I55"/>
    <mergeCell ref="K55:N55"/>
    <mergeCell ref="Q55:AZ55"/>
    <mergeCell ref="A56:I56"/>
    <mergeCell ref="K56:N56"/>
    <mergeCell ref="Q56:AZ5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体制等状況一覧</vt:lpstr>
      <vt:lpstr>様式</vt:lpstr>
      <vt:lpstr>体制処遇改善</vt:lpstr>
      <vt:lpstr>人員配置加算</vt:lpstr>
      <vt:lpstr>加算資料</vt:lpstr>
      <vt:lpstr>令和５年度利用者数算定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理事長　鈴木　俊昭 特定非営利活動法人にじのかけ橋</dc:creator>
  <cp:lastModifiedBy>理事長　鈴木　俊昭 特定非営利活動法人にじのかけ橋</cp:lastModifiedBy>
  <cp:lastPrinted>2024-05-15T02:51:20Z</cp:lastPrinted>
  <dcterms:created xsi:type="dcterms:W3CDTF">2024-04-22T02:15:40Z</dcterms:created>
  <dcterms:modified xsi:type="dcterms:W3CDTF">2024-05-15T02:51:23Z</dcterms:modified>
</cp:coreProperties>
</file>